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035" yWindow="975" windowWidth="14040" windowHeight="14670"/>
  </bookViews>
  <sheets>
    <sheet name="구청장, 구의원" sheetId="1" r:id="rId1"/>
  </sheets>
  <definedNames>
    <definedName name="_xlnm.Print_Titles" localSheetId="0">'구청장, 구의원'!$39:$40</definedName>
  </definedNames>
  <calcPr calcId="145621"/>
</workbook>
</file>

<file path=xl/calcChain.xml><?xml version="1.0" encoding="utf-8"?>
<calcChain xmlns="http://schemas.openxmlformats.org/spreadsheetml/2006/main">
  <c r="D63" i="1" l="1"/>
  <c r="D64" i="1"/>
  <c r="D65" i="1"/>
  <c r="D62" i="1"/>
  <c r="D59" i="1"/>
  <c r="D60" i="1"/>
  <c r="D58" i="1"/>
  <c r="D53" i="1"/>
  <c r="D54" i="1"/>
  <c r="D55" i="1"/>
  <c r="D56" i="1"/>
  <c r="D52" i="1"/>
  <c r="D49" i="1"/>
  <c r="D50" i="1"/>
  <c r="D48" i="1"/>
  <c r="D43" i="1"/>
  <c r="D44" i="1"/>
  <c r="D45" i="1"/>
  <c r="D46" i="1"/>
  <c r="D42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2" i="1"/>
  <c r="F15" i="1"/>
  <c r="B14" i="1"/>
  <c r="B15" i="1"/>
  <c r="B16" i="1"/>
  <c r="B17" i="1"/>
  <c r="B18" i="1"/>
  <c r="B19" i="1"/>
  <c r="F19" i="1" s="1"/>
  <c r="B20" i="1"/>
  <c r="B21" i="1"/>
  <c r="B22" i="1"/>
  <c r="B23" i="1"/>
  <c r="B24" i="1"/>
  <c r="B25" i="1"/>
  <c r="B26" i="1"/>
  <c r="B27" i="1"/>
  <c r="B28" i="1"/>
  <c r="B29" i="1"/>
  <c r="B30" i="1"/>
  <c r="F30" i="1" s="1"/>
  <c r="B31" i="1"/>
  <c r="B32" i="1"/>
  <c r="B13" i="1"/>
  <c r="E57" i="1" l="1"/>
  <c r="F57" i="1"/>
  <c r="D57" i="1"/>
  <c r="E51" i="1"/>
  <c r="F51" i="1"/>
  <c r="D51" i="1"/>
  <c r="F47" i="1"/>
  <c r="E47" i="1"/>
  <c r="F61" i="1"/>
  <c r="E61" i="1"/>
  <c r="F41" i="1"/>
  <c r="E41" i="1"/>
  <c r="D12" i="1"/>
  <c r="D61" i="1" l="1"/>
  <c r="G61" i="1" s="1"/>
  <c r="D47" i="1"/>
  <c r="G47" i="1" s="1"/>
  <c r="G51" i="1"/>
  <c r="C12" i="1"/>
  <c r="B12" i="1"/>
  <c r="E12" i="1" s="1"/>
  <c r="D41" i="1"/>
  <c r="G41" i="1" s="1"/>
  <c r="G57" i="1"/>
</calcChain>
</file>

<file path=xl/comments1.xml><?xml version="1.0" encoding="utf-8"?>
<comments xmlns="http://schemas.openxmlformats.org/spreadsheetml/2006/main">
  <authors>
    <author>seogu</author>
  </authors>
  <commentList>
    <comment ref="F10" author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주민소환투표법 시행령 2조에 의거</t>
        </r>
      </text>
    </comment>
    <comment ref="H39" author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<sst xmlns="http://schemas.openxmlformats.org/spreadsheetml/2006/main" count="81" uniqueCount="71">
  <si>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</si>
  <si>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</si>
  <si>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</si>
  <si>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</si>
  <si>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</si>
  <si>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</si>
  <si>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</si>
  <si>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</si>
  <si>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</si>
  <si>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</si>
  <si>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</si>
  <si>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</si>
  <si>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</si>
  <si>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</si>
  <si>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</si>
  <si>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</si>
  <si>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</si>
  <si>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</si>
  <si>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</si>
  <si>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</si>
  <si>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</si>
  <si>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</si>
  <si>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</si>
  <si>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</si>
  <si>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</si>
  <si>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</si>
  <si>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</si>
  <si>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</si>
  <si>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</si>
  <si>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</si>
  <si>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</si>
  <si>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</si>
  <si>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</si>
  <si>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</si>
  <si>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&lt;구의원&gt;</t>
    <phoneticPr fontId="3" type="noConversion"/>
  </si>
  <si>
    <t>검단1동</t>
    <phoneticPr fontId="3" type="noConversion"/>
  </si>
  <si>
    <t>검단2동</t>
    <phoneticPr fontId="3" type="noConversion"/>
  </si>
  <si>
    <t>검단3동</t>
    <phoneticPr fontId="3" type="noConversion"/>
  </si>
  <si>
    <t>검단4동</t>
    <phoneticPr fontId="3" type="noConversion"/>
  </si>
  <si>
    <t>검암경서동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</si>
  <si>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</si>
  <si>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</si>
  <si>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</si>
  <si>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</si>
  <si>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</si>
  <si>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</si>
  <si>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</si>
  <si>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</si>
  <si>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</si>
  <si>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</si>
  <si>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</si>
  <si>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</si>
  <si>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나선거구</t>
    <phoneticPr fontId="3" type="noConversion"/>
  </si>
  <si>
    <t>다선거구</t>
    <phoneticPr fontId="3" type="noConversion"/>
  </si>
  <si>
    <t>라선거구</t>
    <phoneticPr fontId="3" type="noConversion"/>
  </si>
  <si>
    <t>마선거구</t>
    <phoneticPr fontId="3" type="noConversion"/>
  </si>
  <si>
    <t>※ 각 선거구별로 산정된 서명인 수 이상의 서명을 받되, 각 선거구별 1/3 이상의 동에서</t>
    <phoneticPr fontId="3" type="noConversion"/>
  </si>
  <si>
    <t xml:space="preserve">    각각 최소 서명인 수 이상의 서명을 받아야 함</t>
    <phoneticPr fontId="3" type="noConversion"/>
  </si>
  <si>
    <t xml:space="preserve">      이상의 서명을 받아야 함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</si>
  <si>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</si>
  <si>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</si>
  <si>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</si>
  <si>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</si>
  <si>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청라2동</t>
    <phoneticPr fontId="3" type="noConversion"/>
  </si>
  <si>
    <t>청라1동</t>
    <phoneticPr fontId="3" type="noConversion"/>
  </si>
  <si>
    <t>검단5동</t>
    <phoneticPr fontId="3" type="noConversion"/>
  </si>
  <si>
    <t>검단5동</t>
    <phoneticPr fontId="3" type="noConversion"/>
  </si>
  <si>
    <t>※ 산정된 서명인 수 57,931명 이상의 서명을 받되, 7개 동 이상에서 각각 최소  서명인 수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</si>
  <si>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</si>
  <si>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 xml:space="preserve">      주민소환에 관한 법률 제7조 제5항 및 동법 시행령 제2조 제3항의 규정에 의거
   2016년도 주민소환투표청구권자 총수 및 서명인 수를 다음과 같이 공표합니다.</t>
    <phoneticPr fontId="3" type="noConversion"/>
  </si>
  <si>
    <t>인천광역시서구 공고 제2016 - 30호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</si>
</sst>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&quot;년&quot;\ m&quot;월&quot;\ d&quot;일&quot;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4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0" fillId="0" borderId="1" xfId="0" applyNumberFormat="1" applyBorder="1" applyAlignment="1">
      <alignment vertical="center"/>
    </xf>
    <xf numFmtId="41" fontId="5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2" fillId="0" borderId="1" xfId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41" fontId="4" fillId="3" borderId="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41" fontId="0" fillId="0" borderId="5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2" fillId="0" borderId="5" xfId="1" applyBorder="1" applyAlignment="1">
      <alignment horizontal="center" vertical="center"/>
    </xf>
    <xf numFmtId="41" fontId="11" fillId="4" borderId="1" xfId="1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0" fillId="2" borderId="1" xfId="0" applyFont="1" applyFill="1" applyBorder="1" applyAlignment="1">
      <alignment horizontal="center" vertical="center" wrapText="1"/>
    </xf>
    <xf numFmtId="41" fontId="5" fillId="0" borderId="5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8"/>
  <sheetViews>
    <sheetView tabSelected="1" zoomScaleNormal="100" workbookViewId="0">
      <selection activeCell="J10" sqref="J10"/>
    </sheetView>
  </sheetViews>
  <sheetFormatPr defaultRowHeight="13.5" x14ac:dyDescent="0.15"/>
  <cols>
    <col min="1" max="1" width="10.77734375" customWidth="1"/>
    <col min="2" max="2" width="10.21875" customWidth="1"/>
    <col min="3" max="3" width="11.5546875" customWidth="1"/>
    <col min="4" max="4" width="11" customWidth="1"/>
    <col min="5" max="5" width="10.33203125" customWidth="1"/>
    <col min="6" max="7" width="9.33203125" customWidth="1"/>
    <col min="8" max="8" width="8.5546875" customWidth="1"/>
  </cols>
  <sheetData>
    <row r="1" spans="1:8" ht="18.75" x14ac:dyDescent="0.15">
      <c r="A1" s="60" t="s">
        <v>70</v>
      </c>
      <c r="B1" s="61"/>
      <c r="C1" s="61"/>
      <c r="D1" s="61"/>
    </row>
    <row r="2" spans="1:8" ht="5.25" customHeight="1" x14ac:dyDescent="0.15"/>
    <row r="3" spans="1:8" ht="25.5" x14ac:dyDescent="0.15">
      <c r="A3" s="66" t="s">
        <v>14</v>
      </c>
      <c r="B3" s="66"/>
      <c r="C3" s="66"/>
      <c r="D3" s="66"/>
      <c r="E3" s="66"/>
      <c r="F3" s="66"/>
      <c r="G3" s="66"/>
      <c r="H3" s="66"/>
    </row>
    <row r="4" spans="1:8" ht="6.75" customHeight="1" x14ac:dyDescent="0.15"/>
    <row r="5" spans="1:8" ht="38.25" customHeight="1" x14ac:dyDescent="0.15">
      <c r="A5" s="64" t="s">
        <v>69</v>
      </c>
      <c r="B5" s="65"/>
      <c r="C5" s="65"/>
      <c r="D5" s="65"/>
      <c r="E5" s="65"/>
      <c r="F5" s="65"/>
      <c r="G5" s="65"/>
      <c r="H5" s="65"/>
    </row>
    <row r="6" spans="1:8" ht="20.25" customHeight="1" x14ac:dyDescent="0.15">
      <c r="D6" s="75">
        <v>42374</v>
      </c>
      <c r="E6" s="75"/>
      <c r="F6" s="75"/>
      <c r="G6" s="75"/>
    </row>
    <row r="7" spans="1:8" ht="27.75" customHeight="1" x14ac:dyDescent="0.15">
      <c r="D7" s="76" t="s">
        <v>15</v>
      </c>
      <c r="E7" s="76"/>
      <c r="F7" s="76"/>
      <c r="G7" s="76"/>
    </row>
    <row r="8" spans="1:8" ht="15.75" customHeight="1" x14ac:dyDescent="0.15">
      <c r="A8" s="5" t="s">
        <v>16</v>
      </c>
      <c r="B8" s="6"/>
      <c r="H8" s="4" t="s">
        <v>59</v>
      </c>
    </row>
    <row r="9" spans="1:8" ht="5.25" customHeight="1" thickBot="1" x14ac:dyDescent="0.2">
      <c r="A9" s="1"/>
    </row>
    <row r="10" spans="1:8" ht="20.100000000000001" customHeight="1" x14ac:dyDescent="0.15">
      <c r="A10" s="67" t="s">
        <v>48</v>
      </c>
      <c r="B10" s="69" t="s">
        <v>0</v>
      </c>
      <c r="C10" s="69"/>
      <c r="D10" s="69"/>
      <c r="E10" s="69" t="s">
        <v>3</v>
      </c>
      <c r="F10" s="70" t="s">
        <v>1</v>
      </c>
      <c r="G10" s="70" t="s">
        <v>11</v>
      </c>
      <c r="H10" s="71"/>
    </row>
    <row r="11" spans="1:8" ht="27" x14ac:dyDescent="0.15">
      <c r="A11" s="68"/>
      <c r="B11" s="11" t="s">
        <v>12</v>
      </c>
      <c r="C11" s="12" t="s">
        <v>13</v>
      </c>
      <c r="D11" s="41" t="s">
        <v>68</v>
      </c>
      <c r="E11" s="74"/>
      <c r="F11" s="72"/>
      <c r="G11" s="72"/>
      <c r="H11" s="73"/>
    </row>
    <row r="12" spans="1:8" ht="20.100000000000001" customHeight="1" x14ac:dyDescent="0.15">
      <c r="A12" s="20" t="s">
        <v>50</v>
      </c>
      <c r="B12" s="21">
        <f>SUM(B13:B32)</f>
        <v>394464</v>
      </c>
      <c r="C12" s="21">
        <f>SUM(C13:C32)</f>
        <v>393922</v>
      </c>
      <c r="D12" s="21">
        <f>SUM(D13:D32)</f>
        <v>542</v>
      </c>
      <c r="E12" s="33">
        <f>ROUNDUP(B12*0.15,0)</f>
        <v>59170</v>
      </c>
      <c r="F12" s="44"/>
      <c r="G12" s="62"/>
      <c r="H12" s="63"/>
    </row>
    <row r="13" spans="1:8" ht="20.100000000000001" customHeight="1" x14ac:dyDescent="0.15">
      <c r="A13" s="22" t="s">
        <v>17</v>
      </c>
      <c r="B13" s="9">
        <f>SUM(C13:D13)</f>
        <v>34806</v>
      </c>
      <c r="C13" s="39">
        <v>34759</v>
      </c>
      <c r="D13" s="39">
        <v>47</v>
      </c>
      <c r="E13" s="8"/>
      <c r="F13" s="43">
        <v>3945</v>
      </c>
      <c r="G13" s="47"/>
      <c r="H13" s="48"/>
    </row>
    <row r="14" spans="1:8" ht="20.100000000000001" customHeight="1" x14ac:dyDescent="0.15">
      <c r="A14" s="22" t="s">
        <v>18</v>
      </c>
      <c r="B14" s="9">
        <f t="shared" ref="B14:B32" si="0">SUM(C14:D14)</f>
        <v>37027</v>
      </c>
      <c r="C14" s="39">
        <v>36986</v>
      </c>
      <c r="D14" s="39">
        <v>41</v>
      </c>
      <c r="E14" s="8"/>
      <c r="F14" s="43">
        <v>3945</v>
      </c>
      <c r="G14" s="47"/>
      <c r="H14" s="48"/>
    </row>
    <row r="15" spans="1:8" ht="20.100000000000001" customHeight="1" x14ac:dyDescent="0.15">
      <c r="A15" s="34" t="s">
        <v>61</v>
      </c>
      <c r="B15" s="9">
        <f t="shared" si="0"/>
        <v>21402</v>
      </c>
      <c r="C15" s="39">
        <v>21380</v>
      </c>
      <c r="D15" s="39">
        <v>22</v>
      </c>
      <c r="E15" s="8"/>
      <c r="F15" s="43">
        <f>ROUNDUP(B15*0.15,0)</f>
        <v>3211</v>
      </c>
      <c r="G15" s="47"/>
      <c r="H15" s="77"/>
    </row>
    <row r="16" spans="1:8" ht="20.100000000000001" customHeight="1" x14ac:dyDescent="0.15">
      <c r="A16" s="22" t="s">
        <v>62</v>
      </c>
      <c r="B16" s="9">
        <f t="shared" si="0"/>
        <v>36467</v>
      </c>
      <c r="C16" s="39">
        <v>36433</v>
      </c>
      <c r="D16" s="39">
        <v>34</v>
      </c>
      <c r="E16" s="8"/>
      <c r="F16" s="43">
        <f t="shared" ref="F16:F32" si="1">ROUNDUP(B16*0.15,0)</f>
        <v>5471</v>
      </c>
      <c r="G16" s="49"/>
      <c r="H16" s="50"/>
    </row>
    <row r="17" spans="1:8" ht="20.100000000000001" customHeight="1" x14ac:dyDescent="0.15">
      <c r="A17" s="22" t="s">
        <v>19</v>
      </c>
      <c r="B17" s="9">
        <f t="shared" si="0"/>
        <v>13548</v>
      </c>
      <c r="C17" s="39">
        <v>13525</v>
      </c>
      <c r="D17" s="39">
        <v>23</v>
      </c>
      <c r="E17" s="8"/>
      <c r="F17" s="43">
        <f t="shared" si="1"/>
        <v>2033</v>
      </c>
      <c r="G17" s="47"/>
      <c r="H17" s="48"/>
    </row>
    <row r="18" spans="1:8" ht="20.100000000000001" customHeight="1" x14ac:dyDescent="0.15">
      <c r="A18" s="22" t="s">
        <v>20</v>
      </c>
      <c r="B18" s="9">
        <f t="shared" si="0"/>
        <v>6356</v>
      </c>
      <c r="C18" s="39">
        <v>6350</v>
      </c>
      <c r="D18" s="39">
        <v>6</v>
      </c>
      <c r="E18" s="8"/>
      <c r="F18" s="43">
        <f t="shared" si="1"/>
        <v>954</v>
      </c>
      <c r="G18" s="47"/>
      <c r="H18" s="48"/>
    </row>
    <row r="19" spans="1:8" ht="20.100000000000001" customHeight="1" x14ac:dyDescent="0.15">
      <c r="A19" s="22" t="s">
        <v>21</v>
      </c>
      <c r="B19" s="9">
        <f t="shared" si="0"/>
        <v>9402</v>
      </c>
      <c r="C19" s="39">
        <v>9392</v>
      </c>
      <c r="D19" s="39">
        <v>10</v>
      </c>
      <c r="E19" s="8"/>
      <c r="F19" s="43">
        <f t="shared" si="1"/>
        <v>1411</v>
      </c>
      <c r="G19" s="47"/>
      <c r="H19" s="48"/>
    </row>
    <row r="20" spans="1:8" ht="20.100000000000001" customHeight="1" x14ac:dyDescent="0.15">
      <c r="A20" s="22" t="s">
        <v>22</v>
      </c>
      <c r="B20" s="9">
        <f t="shared" si="0"/>
        <v>22378</v>
      </c>
      <c r="C20" s="39">
        <v>22360</v>
      </c>
      <c r="D20" s="39">
        <v>18</v>
      </c>
      <c r="E20" s="8"/>
      <c r="F20" s="43">
        <f t="shared" si="1"/>
        <v>3357</v>
      </c>
      <c r="G20" s="78"/>
      <c r="H20" s="79"/>
    </row>
    <row r="21" spans="1:8" ht="20.100000000000001" customHeight="1" x14ac:dyDescent="0.15">
      <c r="A21" s="22" t="s">
        <v>23</v>
      </c>
      <c r="B21" s="9">
        <f t="shared" si="0"/>
        <v>19657</v>
      </c>
      <c r="C21" s="39">
        <v>19610</v>
      </c>
      <c r="D21" s="39">
        <v>47</v>
      </c>
      <c r="E21" s="8"/>
      <c r="F21" s="43">
        <f t="shared" si="1"/>
        <v>2949</v>
      </c>
      <c r="G21" s="47"/>
      <c r="H21" s="48"/>
    </row>
    <row r="22" spans="1:8" ht="20.100000000000001" customHeight="1" x14ac:dyDescent="0.15">
      <c r="A22" s="22" t="s">
        <v>24</v>
      </c>
      <c r="B22" s="9">
        <f t="shared" si="0"/>
        <v>13223</v>
      </c>
      <c r="C22" s="39">
        <v>13189</v>
      </c>
      <c r="D22" s="39">
        <v>34</v>
      </c>
      <c r="E22" s="8"/>
      <c r="F22" s="43">
        <f t="shared" si="1"/>
        <v>1984</v>
      </c>
      <c r="G22" s="47"/>
      <c r="H22" s="48"/>
    </row>
    <row r="23" spans="1:8" ht="20.100000000000001" customHeight="1" x14ac:dyDescent="0.15">
      <c r="A23" s="22" t="s">
        <v>25</v>
      </c>
      <c r="B23" s="9">
        <f t="shared" si="0"/>
        <v>14345</v>
      </c>
      <c r="C23" s="39">
        <v>14323</v>
      </c>
      <c r="D23" s="39">
        <v>22</v>
      </c>
      <c r="E23" s="8"/>
      <c r="F23" s="43">
        <f t="shared" si="1"/>
        <v>2152</v>
      </c>
      <c r="G23" s="47"/>
      <c r="H23" s="48"/>
    </row>
    <row r="24" spans="1:8" ht="20.100000000000001" customHeight="1" x14ac:dyDescent="0.15">
      <c r="A24" s="22" t="s">
        <v>26</v>
      </c>
      <c r="B24" s="9">
        <f t="shared" si="0"/>
        <v>10822</v>
      </c>
      <c r="C24" s="39">
        <v>10779</v>
      </c>
      <c r="D24" s="39">
        <v>43</v>
      </c>
      <c r="E24" s="8"/>
      <c r="F24" s="43">
        <f t="shared" si="1"/>
        <v>1624</v>
      </c>
      <c r="G24" s="47"/>
      <c r="H24" s="48"/>
    </row>
    <row r="25" spans="1:8" ht="20.100000000000001" customHeight="1" x14ac:dyDescent="0.15">
      <c r="A25" s="22" t="s">
        <v>27</v>
      </c>
      <c r="B25" s="9">
        <f t="shared" si="0"/>
        <v>18336</v>
      </c>
      <c r="C25" s="39">
        <v>18328</v>
      </c>
      <c r="D25" s="39">
        <v>8</v>
      </c>
      <c r="E25" s="8"/>
      <c r="F25" s="43">
        <f t="shared" si="1"/>
        <v>2751</v>
      </c>
      <c r="G25" s="47"/>
      <c r="H25" s="48"/>
    </row>
    <row r="26" spans="1:8" ht="20.100000000000001" customHeight="1" x14ac:dyDescent="0.15">
      <c r="A26" s="22" t="s">
        <v>28</v>
      </c>
      <c r="B26" s="9">
        <f t="shared" si="0"/>
        <v>16011</v>
      </c>
      <c r="C26" s="39">
        <v>15994</v>
      </c>
      <c r="D26" s="39">
        <v>17</v>
      </c>
      <c r="E26" s="8"/>
      <c r="F26" s="43">
        <f t="shared" si="1"/>
        <v>2402</v>
      </c>
      <c r="G26" s="47"/>
      <c r="H26" s="48"/>
    </row>
    <row r="27" spans="1:8" ht="20.100000000000001" customHeight="1" x14ac:dyDescent="0.15">
      <c r="A27" s="22" t="s">
        <v>29</v>
      </c>
      <c r="B27" s="9">
        <f t="shared" si="0"/>
        <v>7637</v>
      </c>
      <c r="C27" s="39">
        <v>7622</v>
      </c>
      <c r="D27" s="39">
        <v>15</v>
      </c>
      <c r="E27" s="8"/>
      <c r="F27" s="43">
        <f t="shared" si="1"/>
        <v>1146</v>
      </c>
      <c r="G27" s="47"/>
      <c r="H27" s="48"/>
    </row>
    <row r="28" spans="1:8" ht="20.100000000000001" customHeight="1" x14ac:dyDescent="0.15">
      <c r="A28" s="22" t="s">
        <v>30</v>
      </c>
      <c r="B28" s="9">
        <f t="shared" si="0"/>
        <v>22590</v>
      </c>
      <c r="C28" s="39">
        <v>22535</v>
      </c>
      <c r="D28" s="39">
        <v>55</v>
      </c>
      <c r="E28" s="8"/>
      <c r="F28" s="43">
        <f t="shared" si="1"/>
        <v>3389</v>
      </c>
      <c r="G28" s="47"/>
      <c r="H28" s="48"/>
    </row>
    <row r="29" spans="1:8" ht="20.100000000000001" customHeight="1" x14ac:dyDescent="0.15">
      <c r="A29" s="22" t="s">
        <v>31</v>
      </c>
      <c r="B29" s="9">
        <f t="shared" si="0"/>
        <v>18021</v>
      </c>
      <c r="C29" s="39">
        <v>18008</v>
      </c>
      <c r="D29" s="39">
        <v>13</v>
      </c>
      <c r="E29" s="8"/>
      <c r="F29" s="43">
        <f t="shared" si="1"/>
        <v>2704</v>
      </c>
      <c r="G29" s="47"/>
      <c r="H29" s="48"/>
    </row>
    <row r="30" spans="1:8" ht="20.100000000000001" customHeight="1" x14ac:dyDescent="0.15">
      <c r="A30" s="22" t="s">
        <v>32</v>
      </c>
      <c r="B30" s="9">
        <f t="shared" si="0"/>
        <v>17678</v>
      </c>
      <c r="C30" s="39">
        <v>17664</v>
      </c>
      <c r="D30" s="39">
        <v>14</v>
      </c>
      <c r="E30" s="8"/>
      <c r="F30" s="43">
        <f t="shared" si="1"/>
        <v>2652</v>
      </c>
      <c r="G30" s="47"/>
      <c r="H30" s="48"/>
    </row>
    <row r="31" spans="1:8" ht="20.100000000000001" customHeight="1" x14ac:dyDescent="0.15">
      <c r="A31" s="22" t="s">
        <v>33</v>
      </c>
      <c r="B31" s="9">
        <f t="shared" si="0"/>
        <v>36177</v>
      </c>
      <c r="C31" s="39">
        <v>36140</v>
      </c>
      <c r="D31" s="39">
        <v>37</v>
      </c>
      <c r="E31" s="8"/>
      <c r="F31" s="43">
        <v>3945</v>
      </c>
      <c r="G31" s="49"/>
      <c r="H31" s="50"/>
    </row>
    <row r="32" spans="1:8" ht="20.100000000000001" customHeight="1" thickBot="1" x14ac:dyDescent="0.2">
      <c r="A32" s="23" t="s">
        <v>65</v>
      </c>
      <c r="B32" s="24">
        <f t="shared" si="0"/>
        <v>18581</v>
      </c>
      <c r="C32" s="40">
        <v>18545</v>
      </c>
      <c r="D32" s="40">
        <v>36</v>
      </c>
      <c r="E32" s="25"/>
      <c r="F32" s="42">
        <f t="shared" si="1"/>
        <v>2788</v>
      </c>
      <c r="G32" s="45"/>
      <c r="H32" s="46"/>
    </row>
    <row r="33" spans="1:9" ht="4.5" customHeight="1" x14ac:dyDescent="0.15"/>
    <row r="34" spans="1:9" ht="18" customHeight="1" x14ac:dyDescent="0.15">
      <c r="A34" s="52" t="s">
        <v>67</v>
      </c>
      <c r="B34" s="51"/>
      <c r="C34" s="51"/>
      <c r="D34" s="51"/>
      <c r="E34" s="51"/>
      <c r="F34" s="51"/>
      <c r="G34" s="51"/>
      <c r="H34" s="51"/>
    </row>
    <row r="35" spans="1:9" ht="21" customHeight="1" x14ac:dyDescent="0.15">
      <c r="A35" s="52" t="s">
        <v>58</v>
      </c>
      <c r="B35" s="53"/>
      <c r="C35" s="53"/>
      <c r="D35" s="53"/>
      <c r="E35" s="2"/>
      <c r="F35" s="2"/>
      <c r="G35" s="3"/>
      <c r="H35" s="3"/>
    </row>
    <row r="38" spans="1:9" ht="21" thickBot="1" x14ac:dyDescent="0.2">
      <c r="A38" s="5" t="s">
        <v>34</v>
      </c>
      <c r="B38" s="6"/>
      <c r="H38" s="4" t="s">
        <v>60</v>
      </c>
    </row>
    <row r="39" spans="1:9" ht="21.75" customHeight="1" x14ac:dyDescent="0.15">
      <c r="A39" s="58" t="s">
        <v>47</v>
      </c>
      <c r="B39" s="54" t="s">
        <v>4</v>
      </c>
      <c r="C39" s="54" t="s">
        <v>5</v>
      </c>
      <c r="D39" s="54" t="s">
        <v>6</v>
      </c>
      <c r="E39" s="54"/>
      <c r="F39" s="54"/>
      <c r="G39" s="54" t="s">
        <v>7</v>
      </c>
      <c r="H39" s="56" t="s">
        <v>8</v>
      </c>
    </row>
    <row r="40" spans="1:9" ht="21.75" customHeight="1" x14ac:dyDescent="0.15">
      <c r="A40" s="59"/>
      <c r="B40" s="55"/>
      <c r="C40" s="55"/>
      <c r="D40" s="13" t="s">
        <v>2</v>
      </c>
      <c r="E40" s="13" t="s">
        <v>9</v>
      </c>
      <c r="F40" s="13" t="s">
        <v>10</v>
      </c>
      <c r="G40" s="55"/>
      <c r="H40" s="57"/>
    </row>
    <row r="41" spans="1:9" ht="21.75" customHeight="1" x14ac:dyDescent="0.15">
      <c r="A41" s="15" t="s">
        <v>49</v>
      </c>
      <c r="B41" s="16" t="s">
        <v>51</v>
      </c>
      <c r="C41" s="16" t="s">
        <v>2</v>
      </c>
      <c r="D41" s="17">
        <f>SUM(D42:D46)</f>
        <v>113047</v>
      </c>
      <c r="E41" s="17">
        <f>SUM(E42:E46)</f>
        <v>112892</v>
      </c>
      <c r="F41" s="17">
        <f>SUM(F42:F46)</f>
        <v>155</v>
      </c>
      <c r="G41" s="18">
        <f>ROUNDUP(D41*0.2,0)</f>
        <v>22610</v>
      </c>
      <c r="H41" s="19"/>
    </row>
    <row r="42" spans="1:9" ht="21.75" customHeight="1" x14ac:dyDescent="0.15">
      <c r="A42" s="26"/>
      <c r="B42" s="10"/>
      <c r="C42" s="10" t="s">
        <v>35</v>
      </c>
      <c r="D42" s="9">
        <f>SUM(E42:F42)</f>
        <v>22590</v>
      </c>
      <c r="E42" s="39">
        <v>22535</v>
      </c>
      <c r="F42" s="39">
        <v>55</v>
      </c>
      <c r="G42" s="14"/>
      <c r="H42" s="36">
        <v>1131</v>
      </c>
      <c r="I42" s="7"/>
    </row>
    <row r="43" spans="1:9" ht="21.75" customHeight="1" x14ac:dyDescent="0.15">
      <c r="A43" s="26"/>
      <c r="B43" s="10"/>
      <c r="C43" s="10" t="s">
        <v>36</v>
      </c>
      <c r="D43" s="9">
        <f t="shared" ref="D43:D65" si="2">SUM(E43:F43)</f>
        <v>18021</v>
      </c>
      <c r="E43" s="39">
        <v>18008</v>
      </c>
      <c r="F43" s="39">
        <v>13</v>
      </c>
      <c r="G43" s="14"/>
      <c r="H43" s="36">
        <v>1131</v>
      </c>
      <c r="I43" s="7"/>
    </row>
    <row r="44" spans="1:9" ht="21.75" customHeight="1" x14ac:dyDescent="0.15">
      <c r="A44" s="26"/>
      <c r="B44" s="10"/>
      <c r="C44" s="10" t="s">
        <v>37</v>
      </c>
      <c r="D44" s="9">
        <f t="shared" si="2"/>
        <v>17678</v>
      </c>
      <c r="E44" s="39">
        <v>17664</v>
      </c>
      <c r="F44" s="39">
        <v>14</v>
      </c>
      <c r="G44" s="14"/>
      <c r="H44" s="36">
        <v>1131</v>
      </c>
      <c r="I44" s="7"/>
    </row>
    <row r="45" spans="1:9" ht="21.75" customHeight="1" x14ac:dyDescent="0.15">
      <c r="A45" s="26"/>
      <c r="B45" s="10"/>
      <c r="C45" s="10" t="s">
        <v>38</v>
      </c>
      <c r="D45" s="9">
        <f t="shared" si="2"/>
        <v>36177</v>
      </c>
      <c r="E45" s="39">
        <v>36140</v>
      </c>
      <c r="F45" s="39">
        <v>37</v>
      </c>
      <c r="G45" s="14"/>
      <c r="H45" s="36">
        <v>1131</v>
      </c>
      <c r="I45" s="7"/>
    </row>
    <row r="46" spans="1:9" ht="21.75" customHeight="1" x14ac:dyDescent="0.15">
      <c r="A46" s="26"/>
      <c r="B46" s="10"/>
      <c r="C46" s="10" t="s">
        <v>66</v>
      </c>
      <c r="D46" s="9">
        <f t="shared" si="2"/>
        <v>18581</v>
      </c>
      <c r="E46" s="39">
        <v>18545</v>
      </c>
      <c r="F46" s="39">
        <v>36</v>
      </c>
      <c r="G46" s="14"/>
      <c r="H46" s="36">
        <v>1131</v>
      </c>
      <c r="I46" s="7"/>
    </row>
    <row r="47" spans="1:9" ht="21.75" customHeight="1" x14ac:dyDescent="0.15">
      <c r="A47" s="26"/>
      <c r="B47" s="27" t="s">
        <v>52</v>
      </c>
      <c r="C47" s="27" t="s">
        <v>2</v>
      </c>
      <c r="D47" s="28">
        <f>SUM(D48:D50)</f>
        <v>92675</v>
      </c>
      <c r="E47" s="28">
        <f>SUM(E48:E50)</f>
        <v>92572</v>
      </c>
      <c r="F47" s="28">
        <f>SUM(F48:F50)</f>
        <v>103</v>
      </c>
      <c r="G47" s="18">
        <f>ROUNDUP(D47*0.2,0)</f>
        <v>18535</v>
      </c>
      <c r="H47" s="29"/>
    </row>
    <row r="48" spans="1:9" ht="21.75" customHeight="1" x14ac:dyDescent="0.15">
      <c r="A48" s="26"/>
      <c r="B48" s="10"/>
      <c r="C48" s="10" t="s">
        <v>39</v>
      </c>
      <c r="D48" s="9">
        <f t="shared" si="2"/>
        <v>34806</v>
      </c>
      <c r="E48" s="39">
        <v>34759</v>
      </c>
      <c r="F48" s="39">
        <v>47</v>
      </c>
      <c r="G48" s="14"/>
      <c r="H48" s="36">
        <v>927</v>
      </c>
      <c r="I48" s="7"/>
    </row>
    <row r="49" spans="1:9" ht="21.75" customHeight="1" x14ac:dyDescent="0.15">
      <c r="A49" s="26"/>
      <c r="B49" s="10"/>
      <c r="C49" s="35" t="s">
        <v>64</v>
      </c>
      <c r="D49" s="9">
        <f t="shared" si="2"/>
        <v>21402</v>
      </c>
      <c r="E49" s="39">
        <v>21380</v>
      </c>
      <c r="F49" s="39">
        <v>22</v>
      </c>
      <c r="G49" s="14"/>
      <c r="H49" s="36">
        <v>927</v>
      </c>
      <c r="I49" s="7"/>
    </row>
    <row r="50" spans="1:9" ht="21.75" customHeight="1" x14ac:dyDescent="0.15">
      <c r="A50" s="26"/>
      <c r="B50" s="10"/>
      <c r="C50" s="10" t="s">
        <v>63</v>
      </c>
      <c r="D50" s="9">
        <f t="shared" si="2"/>
        <v>36467</v>
      </c>
      <c r="E50" s="39">
        <v>36433</v>
      </c>
      <c r="F50" s="39">
        <v>34</v>
      </c>
      <c r="G50" s="14"/>
      <c r="H50" s="36">
        <v>927</v>
      </c>
      <c r="I50" s="7"/>
    </row>
    <row r="51" spans="1:9" ht="21.75" customHeight="1" x14ac:dyDescent="0.15">
      <c r="A51" s="26"/>
      <c r="B51" s="27" t="s">
        <v>53</v>
      </c>
      <c r="C51" s="27" t="s">
        <v>2</v>
      </c>
      <c r="D51" s="28">
        <f>SUM(D52:D56)</f>
        <v>88711</v>
      </c>
      <c r="E51" s="28">
        <f t="shared" ref="E51:F51" si="3">SUM(E52:E56)</f>
        <v>88613</v>
      </c>
      <c r="F51" s="28">
        <f t="shared" si="3"/>
        <v>98</v>
      </c>
      <c r="G51" s="18">
        <f>ROUNDUP(D51*0.2,0)</f>
        <v>17743</v>
      </c>
      <c r="H51" s="29"/>
    </row>
    <row r="52" spans="1:9" ht="21.75" customHeight="1" x14ac:dyDescent="0.15">
      <c r="A52" s="26"/>
      <c r="B52" s="10"/>
      <c r="C52" s="38" t="s">
        <v>18</v>
      </c>
      <c r="D52" s="9">
        <f t="shared" si="2"/>
        <v>37027</v>
      </c>
      <c r="E52" s="39">
        <v>36986</v>
      </c>
      <c r="F52" s="39">
        <v>41</v>
      </c>
      <c r="G52" s="14"/>
      <c r="H52" s="36">
        <v>888</v>
      </c>
      <c r="I52" s="7"/>
    </row>
    <row r="53" spans="1:9" ht="21.75" customHeight="1" x14ac:dyDescent="0.15">
      <c r="A53" s="26"/>
      <c r="B53" s="10"/>
      <c r="C53" s="38" t="s">
        <v>19</v>
      </c>
      <c r="D53" s="9">
        <f t="shared" si="2"/>
        <v>13548</v>
      </c>
      <c r="E53" s="39">
        <v>13525</v>
      </c>
      <c r="F53" s="39">
        <v>23</v>
      </c>
      <c r="G53" s="14"/>
      <c r="H53" s="36">
        <v>888</v>
      </c>
      <c r="I53" s="7"/>
    </row>
    <row r="54" spans="1:9" ht="21.75" customHeight="1" x14ac:dyDescent="0.15">
      <c r="A54" s="26"/>
      <c r="B54" s="10"/>
      <c r="C54" s="38" t="s">
        <v>20</v>
      </c>
      <c r="D54" s="9">
        <f t="shared" si="2"/>
        <v>6356</v>
      </c>
      <c r="E54" s="39">
        <v>6350</v>
      </c>
      <c r="F54" s="39">
        <v>6</v>
      </c>
      <c r="G54" s="14"/>
      <c r="H54" s="36">
        <v>888</v>
      </c>
      <c r="I54" s="7"/>
    </row>
    <row r="55" spans="1:9" ht="21.75" customHeight="1" x14ac:dyDescent="0.15">
      <c r="A55" s="26"/>
      <c r="B55" s="10"/>
      <c r="C55" s="38" t="s">
        <v>21</v>
      </c>
      <c r="D55" s="9">
        <f t="shared" si="2"/>
        <v>9402</v>
      </c>
      <c r="E55" s="39">
        <v>9392</v>
      </c>
      <c r="F55" s="39">
        <v>10</v>
      </c>
      <c r="G55" s="14"/>
      <c r="H55" s="36">
        <v>888</v>
      </c>
      <c r="I55" s="7"/>
    </row>
    <row r="56" spans="1:9" ht="21.75" customHeight="1" x14ac:dyDescent="0.15">
      <c r="A56" s="26"/>
      <c r="B56" s="10"/>
      <c r="C56" s="38" t="s">
        <v>22</v>
      </c>
      <c r="D56" s="9">
        <f t="shared" si="2"/>
        <v>22378</v>
      </c>
      <c r="E56" s="39">
        <v>22360</v>
      </c>
      <c r="F56" s="39">
        <v>18</v>
      </c>
      <c r="G56" s="14"/>
      <c r="H56" s="36">
        <v>888</v>
      </c>
      <c r="I56" s="7"/>
    </row>
    <row r="57" spans="1:9" ht="21.75" customHeight="1" x14ac:dyDescent="0.15">
      <c r="A57" s="26"/>
      <c r="B57" s="27" t="s">
        <v>54</v>
      </c>
      <c r="C57" s="27" t="s">
        <v>2</v>
      </c>
      <c r="D57" s="28">
        <f>SUM(D58:D60)</f>
        <v>47225</v>
      </c>
      <c r="E57" s="28">
        <f t="shared" ref="E57:F57" si="4">SUM(E58:E60)</f>
        <v>47122</v>
      </c>
      <c r="F57" s="28">
        <f t="shared" si="4"/>
        <v>103</v>
      </c>
      <c r="G57" s="18">
        <f>ROUNDUP(D57*0.2,0)</f>
        <v>9445</v>
      </c>
      <c r="H57" s="29"/>
    </row>
    <row r="58" spans="1:9" ht="21.75" customHeight="1" x14ac:dyDescent="0.15">
      <c r="A58" s="26"/>
      <c r="B58" s="10"/>
      <c r="C58" s="10" t="s">
        <v>40</v>
      </c>
      <c r="D58" s="9">
        <f t="shared" si="2"/>
        <v>19657</v>
      </c>
      <c r="E58" s="39">
        <v>19610</v>
      </c>
      <c r="F58" s="39">
        <v>47</v>
      </c>
      <c r="G58" s="14"/>
      <c r="H58" s="36">
        <v>473</v>
      </c>
      <c r="I58" s="7"/>
    </row>
    <row r="59" spans="1:9" ht="21.75" customHeight="1" x14ac:dyDescent="0.15">
      <c r="A59" s="26"/>
      <c r="B59" s="10"/>
      <c r="C59" s="10" t="s">
        <v>41</v>
      </c>
      <c r="D59" s="9">
        <f t="shared" si="2"/>
        <v>13223</v>
      </c>
      <c r="E59" s="39">
        <v>13189</v>
      </c>
      <c r="F59" s="39">
        <v>34</v>
      </c>
      <c r="G59" s="14"/>
      <c r="H59" s="36">
        <v>473</v>
      </c>
      <c r="I59" s="7"/>
    </row>
    <row r="60" spans="1:9" ht="21.75" customHeight="1" x14ac:dyDescent="0.15">
      <c r="A60" s="26"/>
      <c r="B60" s="10"/>
      <c r="C60" s="10" t="s">
        <v>42</v>
      </c>
      <c r="D60" s="9">
        <f t="shared" si="2"/>
        <v>14345</v>
      </c>
      <c r="E60" s="39">
        <v>14323</v>
      </c>
      <c r="F60" s="39">
        <v>22</v>
      </c>
      <c r="G60" s="14"/>
      <c r="H60" s="36">
        <v>473</v>
      </c>
      <c r="I60" s="7"/>
    </row>
    <row r="61" spans="1:9" ht="21.75" customHeight="1" x14ac:dyDescent="0.15">
      <c r="A61" s="26"/>
      <c r="B61" s="27" t="s">
        <v>55</v>
      </c>
      <c r="C61" s="27" t="s">
        <v>2</v>
      </c>
      <c r="D61" s="28">
        <f>SUM(D62:D65)</f>
        <v>52806</v>
      </c>
      <c r="E61" s="28">
        <f>SUM(E62:E65)</f>
        <v>52723</v>
      </c>
      <c r="F61" s="28">
        <f>SUM(F62:F65)</f>
        <v>83</v>
      </c>
      <c r="G61" s="18">
        <f>ROUNDUP(D61*0.2,0)</f>
        <v>10562</v>
      </c>
      <c r="H61" s="29"/>
    </row>
    <row r="62" spans="1:9" ht="21.75" customHeight="1" x14ac:dyDescent="0.15">
      <c r="A62" s="26"/>
      <c r="B62" s="10"/>
      <c r="C62" s="10" t="s">
        <v>43</v>
      </c>
      <c r="D62" s="9">
        <f t="shared" si="2"/>
        <v>10822</v>
      </c>
      <c r="E62" s="39">
        <v>10779</v>
      </c>
      <c r="F62" s="39">
        <v>43</v>
      </c>
      <c r="G62" s="14"/>
      <c r="H62" s="36">
        <v>529</v>
      </c>
      <c r="I62" s="7"/>
    </row>
    <row r="63" spans="1:9" ht="21.75" customHeight="1" x14ac:dyDescent="0.15">
      <c r="A63" s="26"/>
      <c r="B63" s="10"/>
      <c r="C63" s="10" t="s">
        <v>44</v>
      </c>
      <c r="D63" s="9">
        <f t="shared" si="2"/>
        <v>18336</v>
      </c>
      <c r="E63" s="39">
        <v>18328</v>
      </c>
      <c r="F63" s="39">
        <v>8</v>
      </c>
      <c r="G63" s="14"/>
      <c r="H63" s="36">
        <v>529</v>
      </c>
      <c r="I63" s="7"/>
    </row>
    <row r="64" spans="1:9" ht="21.75" customHeight="1" x14ac:dyDescent="0.15">
      <c r="A64" s="26"/>
      <c r="B64" s="10"/>
      <c r="C64" s="10" t="s">
        <v>45</v>
      </c>
      <c r="D64" s="9">
        <f t="shared" si="2"/>
        <v>16011</v>
      </c>
      <c r="E64" s="39">
        <v>15994</v>
      </c>
      <c r="F64" s="39">
        <v>17</v>
      </c>
      <c r="G64" s="14"/>
      <c r="H64" s="36">
        <v>529</v>
      </c>
      <c r="I64" s="7"/>
    </row>
    <row r="65" spans="1:9" ht="21.75" customHeight="1" thickBot="1" x14ac:dyDescent="0.2">
      <c r="A65" s="30"/>
      <c r="B65" s="31"/>
      <c r="C65" s="31" t="s">
        <v>46</v>
      </c>
      <c r="D65" s="24">
        <f t="shared" si="2"/>
        <v>7637</v>
      </c>
      <c r="E65" s="40">
        <v>7622</v>
      </c>
      <c r="F65" s="40">
        <v>15</v>
      </c>
      <c r="G65" s="32"/>
      <c r="H65" s="37">
        <v>529</v>
      </c>
      <c r="I65" s="7"/>
    </row>
    <row r="67" spans="1:9" ht="18" customHeight="1" x14ac:dyDescent="0.15">
      <c r="A67" s="51" t="s">
        <v>56</v>
      </c>
      <c r="B67" s="51"/>
      <c r="C67" s="51"/>
      <c r="D67" s="51"/>
      <c r="E67" s="51"/>
      <c r="F67" s="51"/>
      <c r="G67" s="51"/>
      <c r="H67" s="51"/>
    </row>
    <row r="68" spans="1:9" ht="20.25" customHeight="1" x14ac:dyDescent="0.15">
      <c r="A68" s="51" t="s">
        <v>57</v>
      </c>
      <c r="B68" s="51"/>
      <c r="C68" s="51"/>
      <c r="D68" s="51"/>
      <c r="E68" s="51"/>
      <c r="F68" s="51"/>
      <c r="G68" s="51"/>
      <c r="H68" s="51"/>
    </row>
  </sheetData>
  <mergeCells count="41">
    <mergeCell ref="G21:H21"/>
    <mergeCell ref="G10:H11"/>
    <mergeCell ref="E10:E11"/>
    <mergeCell ref="D6:G6"/>
    <mergeCell ref="D7:G7"/>
    <mergeCell ref="F10:F11"/>
    <mergeCell ref="G15:H15"/>
    <mergeCell ref="G16:H16"/>
    <mergeCell ref="G18:H18"/>
    <mergeCell ref="G19:H19"/>
    <mergeCell ref="G20:H20"/>
    <mergeCell ref="G17:H17"/>
    <mergeCell ref="A1:D1"/>
    <mergeCell ref="G12:H12"/>
    <mergeCell ref="G13:H13"/>
    <mergeCell ref="G14:H14"/>
    <mergeCell ref="A5:H5"/>
    <mergeCell ref="A3:H3"/>
    <mergeCell ref="A10:A11"/>
    <mergeCell ref="B10:D10"/>
    <mergeCell ref="A68:H68"/>
    <mergeCell ref="A35:D35"/>
    <mergeCell ref="A34:H34"/>
    <mergeCell ref="G39:G40"/>
    <mergeCell ref="H39:H40"/>
    <mergeCell ref="A67:H67"/>
    <mergeCell ref="A39:A40"/>
    <mergeCell ref="B39:B40"/>
    <mergeCell ref="C39:C40"/>
    <mergeCell ref="D39:F39"/>
    <mergeCell ref="G32:H32"/>
    <mergeCell ref="G22:H22"/>
    <mergeCell ref="G23:H23"/>
    <mergeCell ref="G24:H24"/>
    <mergeCell ref="G25:H25"/>
    <mergeCell ref="G30:H30"/>
    <mergeCell ref="G26:H26"/>
    <mergeCell ref="G27:H27"/>
    <mergeCell ref="G28:H28"/>
    <mergeCell ref="G29:H29"/>
    <mergeCell ref="G31:H31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2015-01-03T03:53:33Z</cp:lastPrinted>
  <dcterms:created xsi:type="dcterms:W3CDTF">2007-05-31T01:41:30Z</dcterms:created>
  <dcterms:modified xsi:type="dcterms:W3CDTF">2016-01-05T06:01:59Z</dcterms:modified>
</cp:coreProperties>
</file>