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ATEC\Desktop\"/>
    </mc:Choice>
  </mc:AlternateContent>
  <bookViews>
    <workbookView xWindow="0" yWindow="0" windowWidth="16395" windowHeight="8265" activeTab="1"/>
  </bookViews>
  <sheets>
    <sheet name="참고사항" sheetId="2" r:id="rId1"/>
    <sheet name="총 수요조사(서식)" sheetId="1" r:id="rId2"/>
  </sheets>
  <externalReferences>
    <externalReference r:id="rId3"/>
  </externalReferences>
  <definedNames>
    <definedName name="_xlnm._FilterDatabase" localSheetId="1" hidden="1">'총 수요조사(서식)'!$A$2:$R$8</definedName>
    <definedName name="_xlnm.Print_Area" localSheetId="1">'총 수요조사(서식)'!$A$1:$P$2</definedName>
    <definedName name="종별">[1]데이터범위!$A$2:$A$6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C25" i="2" s="1"/>
  <c r="F25" i="2" s="1"/>
  <c r="C20" i="2"/>
  <c r="B14" i="2" l="1"/>
  <c r="B15" i="2"/>
  <c r="B13" i="2"/>
  <c r="D15" i="2"/>
  <c r="E15" i="2"/>
  <c r="F15" i="2"/>
  <c r="C15" i="2"/>
  <c r="G5" i="2"/>
  <c r="F5" i="2"/>
  <c r="E5" i="2"/>
  <c r="D5" i="2"/>
  <c r="C5" i="2"/>
  <c r="B5" i="2"/>
</calcChain>
</file>

<file path=xl/sharedStrings.xml><?xml version="1.0" encoding="utf-8"?>
<sst xmlns="http://schemas.openxmlformats.org/spreadsheetml/2006/main" count="221" uniqueCount="101">
  <si>
    <t>연번</t>
    <phoneticPr fontId="2" type="noConversion"/>
  </si>
  <si>
    <t>시도</t>
    <phoneticPr fontId="2" type="noConversion"/>
  </si>
  <si>
    <t>사업장명</t>
    <phoneticPr fontId="2" type="noConversion"/>
  </si>
  <si>
    <t>대기배출시설 규모</t>
    <phoneticPr fontId="2" type="noConversion"/>
  </si>
  <si>
    <t>연락처</t>
    <phoneticPr fontId="2" type="noConversion"/>
  </si>
  <si>
    <t>방지시설명</t>
    <phoneticPr fontId="2" type="noConversion"/>
  </si>
  <si>
    <t>규모</t>
    <phoneticPr fontId="2" type="noConversion"/>
  </si>
  <si>
    <t>미추홀구</t>
    <phoneticPr fontId="2" type="noConversion"/>
  </si>
  <si>
    <t>인천광역시</t>
    <phoneticPr fontId="2" type="noConversion"/>
  </si>
  <si>
    <t>인천기계산업단지</t>
    <phoneticPr fontId="2" type="noConversion"/>
  </si>
  <si>
    <t>5종</t>
  </si>
  <si>
    <t>4종</t>
  </si>
  <si>
    <t>인쇄회로기판용 적층판 제조업</t>
    <phoneticPr fontId="2" type="noConversion"/>
  </si>
  <si>
    <t>플라스틱 접착처리 제품 제조업</t>
    <phoneticPr fontId="2" type="noConversion"/>
  </si>
  <si>
    <t>032-866-3421</t>
    <phoneticPr fontId="2" type="noConversion"/>
  </si>
  <si>
    <t>032-577-0408</t>
    <phoneticPr fontId="2" type="noConversion"/>
  </si>
  <si>
    <t>경기도</t>
    <phoneticPr fontId="2" type="noConversion"/>
  </si>
  <si>
    <t>흡착에 의한 시설</t>
  </si>
  <si>
    <t>미정</t>
  </si>
  <si>
    <t>여과및 흡착에 의한 시설</t>
  </si>
  <si>
    <t>350m3/분</t>
  </si>
  <si>
    <t>인천광역시</t>
    <phoneticPr fontId="2" type="noConversion"/>
  </si>
  <si>
    <t>담당자명</t>
    <phoneticPr fontId="2" type="noConversion"/>
  </si>
  <si>
    <t>굴뚝번호</t>
    <phoneticPr fontId="2" type="noConversion"/>
  </si>
  <si>
    <t>배출시설 종류</t>
    <phoneticPr fontId="2" type="noConversion"/>
  </si>
  <si>
    <t>저감대상 오염물질</t>
    <phoneticPr fontId="2" type="noConversion"/>
  </si>
  <si>
    <t>먼지, THC</t>
  </si>
  <si>
    <t>먼지</t>
  </si>
  <si>
    <t>도장시설(건조)</t>
  </si>
  <si>
    <t>현행 방지시설</t>
    <phoneticPr fontId="2" type="noConversion"/>
  </si>
  <si>
    <t>방지시설 면제여부</t>
    <phoneticPr fontId="2" type="noConversion"/>
  </si>
  <si>
    <t>방지시설 종류</t>
    <phoneticPr fontId="2" type="noConversion"/>
  </si>
  <si>
    <t>면제(습식시설)</t>
  </si>
  <si>
    <t>설치하려는 방지시설</t>
    <phoneticPr fontId="2" type="noConversion"/>
  </si>
  <si>
    <t>안산시</t>
    <phoneticPr fontId="2" type="noConversion"/>
  </si>
  <si>
    <t>시흥시</t>
    <phoneticPr fontId="2" type="noConversion"/>
  </si>
  <si>
    <t>부천시</t>
    <phoneticPr fontId="2" type="noConversion"/>
  </si>
  <si>
    <t>하이넉스</t>
    <phoneticPr fontId="2" type="noConversion"/>
  </si>
  <si>
    <t>삼송전자</t>
    <phoneticPr fontId="2" type="noConversion"/>
  </si>
  <si>
    <t>앨쥐</t>
    <phoneticPr fontId="2" type="noConversion"/>
  </si>
  <si>
    <t>럭키세븐</t>
    <phoneticPr fontId="2" type="noConversion"/>
  </si>
  <si>
    <t>코우이</t>
    <phoneticPr fontId="2" type="noConversion"/>
  </si>
  <si>
    <t>031-1111-1234</t>
    <phoneticPr fontId="2" type="noConversion"/>
  </si>
  <si>
    <t>미추홀구 첨단로 1</t>
    <phoneticPr fontId="2" type="noConversion"/>
  </si>
  <si>
    <t>미추홀구 검단로 1</t>
    <phoneticPr fontId="2" type="noConversion"/>
  </si>
  <si>
    <t>단원구 충장로 5</t>
    <phoneticPr fontId="2" type="noConversion"/>
  </si>
  <si>
    <t>산학기술대로 5</t>
    <phoneticPr fontId="2" type="noConversion"/>
  </si>
  <si>
    <t>원미구 오정로 1</t>
    <phoneticPr fontId="2" type="noConversion"/>
  </si>
  <si>
    <t>시화국가산업단지</t>
    <phoneticPr fontId="2" type="noConversion"/>
  </si>
  <si>
    <t>안미녀</t>
    <phoneticPr fontId="2" type="noConversion"/>
  </si>
  <si>
    <t>손낙지</t>
    <phoneticPr fontId="2" type="noConversion"/>
  </si>
  <si>
    <t>정말임</t>
    <phoneticPr fontId="2" type="noConversion"/>
  </si>
  <si>
    <t>032-578-1777</t>
    <phoneticPr fontId="2" type="noConversion"/>
  </si>
  <si>
    <t>032-581-1888</t>
    <phoneticPr fontId="2" type="noConversion"/>
  </si>
  <si>
    <t>자동차종합수리업</t>
    <phoneticPr fontId="6" type="noConversion"/>
  </si>
  <si>
    <t>현행방지시설</t>
    <phoneticPr fontId="2" type="noConversion"/>
  </si>
  <si>
    <r>
      <t xml:space="preserve">기타 참고사항
</t>
    </r>
    <r>
      <rPr>
        <sz val="10"/>
        <rFont val="맑은 고딕"/>
        <family val="3"/>
        <charset val="129"/>
        <scheme val="minor"/>
      </rPr>
      <t>(공동방지시설 참여여부 및 대표사업장명 기재)</t>
    </r>
    <phoneticPr fontId="2" type="noConversion"/>
  </si>
  <si>
    <t>공동방지시설(주식회사 태경)</t>
    <phoneticPr fontId="2" type="noConversion"/>
  </si>
  <si>
    <t>분리시설</t>
    <phoneticPr fontId="2" type="noConversion"/>
  </si>
  <si>
    <t>연마시설</t>
    <phoneticPr fontId="2" type="noConversion"/>
  </si>
  <si>
    <t>Nox, SOX</t>
    <phoneticPr fontId="2" type="noConversion"/>
  </si>
  <si>
    <t>3종</t>
    <phoneticPr fontId="2" type="noConversion"/>
  </si>
  <si>
    <t>지원받고 싶은 연도</t>
    <phoneticPr fontId="2" type="noConversion"/>
  </si>
  <si>
    <t>구분</t>
    <phoneticPr fontId="2" type="noConversion"/>
  </si>
  <si>
    <t>계</t>
    <phoneticPr fontId="2" type="noConversion"/>
  </si>
  <si>
    <t>1종</t>
    <phoneticPr fontId="2" type="noConversion"/>
  </si>
  <si>
    <t>2종</t>
    <phoneticPr fontId="2" type="noConversion"/>
  </si>
  <si>
    <t>4종</t>
    <phoneticPr fontId="2" type="noConversion"/>
  </si>
  <si>
    <t>5종</t>
    <phoneticPr fontId="2" type="noConversion"/>
  </si>
  <si>
    <t>전국</t>
    <phoneticPr fontId="11" type="noConversion"/>
  </si>
  <si>
    <t>수도권</t>
    <phoneticPr fontId="2" type="noConversion"/>
  </si>
  <si>
    <t>서울</t>
    <phoneticPr fontId="2" type="noConversion"/>
  </si>
  <si>
    <t>인천</t>
    <phoneticPr fontId="2" type="noConversion"/>
  </si>
  <si>
    <t>경기</t>
    <phoneticPr fontId="2" type="noConversion"/>
  </si>
  <si>
    <t>사업비(국비, 억원)</t>
    <phoneticPr fontId="2" type="noConversion"/>
  </si>
  <si>
    <t>소규모 사업장 방지시설 설치 지원사업(안)</t>
    <phoneticPr fontId="2" type="noConversion"/>
  </si>
  <si>
    <t>비고</t>
    <phoneticPr fontId="2" type="noConversion"/>
  </si>
  <si>
    <t>사업비(억원)*</t>
    <phoneticPr fontId="2" type="noConversion"/>
  </si>
  <si>
    <t>사업비 중 국비(억원)</t>
    <phoneticPr fontId="2" type="noConversion"/>
  </si>
  <si>
    <t>대기배출시설 현황(2017년말 현재, 개소)</t>
    <phoneticPr fontId="2" type="noConversion"/>
  </si>
  <si>
    <t>사업장(개소)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</si>
  <si>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</si>
  <si>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</si>
  <si>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</si>
  <si>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</si>
  <si>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인천</t>
  </si>
  <si>
    <t>경기</t>
  </si>
  <si>
    <t>1개소당 1.1억원</t>
    <phoneticPr fontId="2" type="noConversion"/>
  </si>
  <si>
    <t>수도권외</t>
    <phoneticPr fontId="2" type="noConversion"/>
  </si>
  <si>
    <t>본예산</t>
    <phoneticPr fontId="2" type="noConversion"/>
  </si>
  <si>
    <t>2019년 예산안</t>
    <phoneticPr fontId="2" type="noConversion"/>
  </si>
  <si>
    <t>고기판</t>
    <phoneticPr fontId="2" type="noConversion"/>
  </si>
  <si>
    <t>THC</t>
    <phoneticPr fontId="2" type="noConversion"/>
  </si>
  <si>
    <t>추경(안)</t>
    <phoneticPr fontId="2" type="noConversion"/>
  </si>
  <si>
    <t>2019년 추경예산안(지역배분은 초안임)</t>
    <phoneticPr fontId="2" type="noConversion"/>
  </si>
  <si>
    <t>홍길똥</t>
    <phoneticPr fontId="2" type="noConversion"/>
  </si>
  <si>
    <r>
      <t xml:space="preserve">시군구
</t>
    </r>
    <r>
      <rPr>
        <sz val="10"/>
        <rFont val="맑은 고딕"/>
        <family val="3"/>
        <charset val="129"/>
        <scheme val="minor"/>
      </rPr>
      <t>(집행기관)</t>
    </r>
    <phoneticPr fontId="2" type="noConversion"/>
  </si>
  <si>
    <r>
      <t xml:space="preserve">소재지
</t>
    </r>
    <r>
      <rPr>
        <sz val="10"/>
        <rFont val="맑은 고딕"/>
        <family val="3"/>
        <charset val="129"/>
        <scheme val="minor"/>
      </rPr>
      <t>(00구 00로 00)</t>
    </r>
    <phoneticPr fontId="2" type="noConversion"/>
  </si>
  <si>
    <r>
      <t xml:space="preserve">산단명
</t>
    </r>
    <r>
      <rPr>
        <sz val="10"/>
        <rFont val="맑은 고딕"/>
        <family val="3"/>
        <charset val="129"/>
        <scheme val="minor"/>
      </rPr>
      <t>(농공단지 포함)</t>
    </r>
    <phoneticPr fontId="2" type="noConversion"/>
  </si>
  <si>
    <r>
      <t xml:space="preserve">업종
</t>
    </r>
    <r>
      <rPr>
        <sz val="10"/>
        <rFont val="맑은 고딕"/>
        <family val="3"/>
        <charset val="129"/>
        <scheme val="minor"/>
      </rPr>
      <t>(대표업종 1개만 기입)</t>
    </r>
    <phoneticPr fontId="2" type="noConversion"/>
  </si>
  <si>
    <t>소요금액
(백만원)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</si>
</sst>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4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  <font>
      <b/>
      <sz val="11"/>
      <color theme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3" xfId="2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5" fillId="0" borderId="0" xfId="2">
      <alignment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right"/>
    </xf>
    <xf numFmtId="3" fontId="12" fillId="0" borderId="11" xfId="0" applyNumberFormat="1" applyFont="1" applyBorder="1" applyAlignment="1">
      <alignment horizontal="right"/>
    </xf>
    <xf numFmtId="0" fontId="5" fillId="0" borderId="10" xfId="2" applyBorder="1" applyAlignment="1">
      <alignment horizontal="center" vertical="center"/>
    </xf>
    <xf numFmtId="0" fontId="5" fillId="0" borderId="12" xfId="2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10" fillId="0" borderId="2" xfId="3" applyFont="1" applyBorder="1" applyAlignment="1">
      <alignment horizontal="right" vertical="center"/>
    </xf>
    <xf numFmtId="41" fontId="10" fillId="0" borderId="11" xfId="3" applyFont="1" applyBorder="1" applyAlignment="1">
      <alignment horizontal="right" vertical="center"/>
    </xf>
    <xf numFmtId="41" fontId="0" fillId="0" borderId="2" xfId="3" applyFont="1" applyBorder="1" applyAlignment="1">
      <alignment horizontal="right" vertical="center"/>
    </xf>
    <xf numFmtId="41" fontId="0" fillId="0" borderId="11" xfId="3" applyFont="1" applyBorder="1" applyAlignment="1">
      <alignment horizontal="right" vertical="center"/>
    </xf>
    <xf numFmtId="41" fontId="0" fillId="0" borderId="13" xfId="3" applyFont="1" applyBorder="1" applyAlignment="1">
      <alignment horizontal="right" vertical="center"/>
    </xf>
    <xf numFmtId="41" fontId="0" fillId="0" borderId="14" xfId="3" applyFon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41" fontId="9" fillId="0" borderId="15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4" fillId="0" borderId="0" xfId="0" applyFont="1" applyBorder="1" applyAlignment="1">
      <alignment horizontal="right" vertical="center" wrapText="1"/>
    </xf>
    <xf numFmtId="3" fontId="15" fillId="0" borderId="0" xfId="0" applyNumberFormat="1" applyFont="1" applyBorder="1" applyAlignment="1">
      <alignment horizontal="righ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41" fontId="13" fillId="0" borderId="13" xfId="1" applyFont="1" applyBorder="1" applyAlignment="1">
      <alignment horizontal="right" vertical="center" wrapText="1"/>
    </xf>
    <xf numFmtId="41" fontId="13" fillId="0" borderId="14" xfId="1" applyFont="1" applyBorder="1" applyAlignment="1">
      <alignment horizontal="right" vertical="center" wrapText="1"/>
    </xf>
    <xf numFmtId="0" fontId="0" fillId="0" borderId="12" xfId="0" applyBorder="1">
      <alignment vertical="center"/>
    </xf>
    <xf numFmtId="41" fontId="16" fillId="0" borderId="0" xfId="1" applyFont="1" applyBorder="1" applyAlignment="1">
      <alignment horizontal="right" vertical="center" wrapText="1"/>
    </xf>
    <xf numFmtId="41" fontId="13" fillId="0" borderId="0" xfId="1" applyFont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0" fillId="0" borderId="16" xfId="0" applyFont="1" applyBorder="1" applyAlignment="1">
      <alignment vertical="center"/>
    </xf>
    <xf numFmtId="41" fontId="18" fillId="0" borderId="13" xfId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1" fontId="17" fillId="0" borderId="13" xfId="1" applyFont="1" applyBorder="1" applyAlignment="1">
      <alignment horizontal="center" vertical="center" wrapText="1"/>
    </xf>
    <xf numFmtId="41" fontId="13" fillId="0" borderId="0" xfId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41" fontId="19" fillId="0" borderId="13" xfId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MONITEMP/(&#48537;&#51076;2)&#52280;&#44256;&#51088;&#47308;-&#45824;&#44592;&#50724;&#50684;&#47932;&#51656;%20&#48176;&#52636;&#49324;&#50629;&#51109;%20&#54788;&#54889;(20151231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배출시설현황"/>
      <sheetName val="통계"/>
      <sheetName val="데이터범위"/>
      <sheetName val="업종별"/>
      <sheetName val="배출시설별"/>
      <sheetName val="1~3종"/>
      <sheetName val="Sheet1"/>
      <sheetName val="②찜질방"/>
    </sheetNames>
    <sheetDataSet>
      <sheetData sheetId="0" refreshError="1"/>
      <sheetData sheetId="1" refreshError="1"/>
      <sheetData sheetId="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B18" sqref="B18"/>
    </sheetView>
  </sheetViews>
  <sheetFormatPr defaultRowHeight="16.5" x14ac:dyDescent="0.3"/>
  <cols>
    <col min="1" max="1" width="20" bestFit="1" customWidth="1"/>
    <col min="2" max="2" width="10.875" bestFit="1" customWidth="1"/>
    <col min="7" max="7" width="15.375" bestFit="1" customWidth="1"/>
  </cols>
  <sheetData>
    <row r="1" spans="1:7" x14ac:dyDescent="0.3">
      <c r="A1" s="76" t="s">
        <v>79</v>
      </c>
      <c r="B1" s="76"/>
      <c r="C1" s="76"/>
      <c r="D1" s="76"/>
      <c r="E1" s="76"/>
      <c r="F1" s="76"/>
      <c r="G1" s="24"/>
    </row>
    <row r="2" spans="1:7" ht="8.25" customHeight="1" thickBot="1" x14ac:dyDescent="0.35">
      <c r="A2" s="24"/>
      <c r="B2" s="24"/>
      <c r="C2" s="24"/>
      <c r="D2" s="24"/>
      <c r="E2" s="24"/>
      <c r="F2" s="24"/>
      <c r="G2" s="24"/>
    </row>
    <row r="3" spans="1:7" x14ac:dyDescent="0.3">
      <c r="A3" s="25" t="s">
        <v>63</v>
      </c>
      <c r="B3" s="26" t="s">
        <v>64</v>
      </c>
      <c r="C3" s="26" t="s">
        <v>65</v>
      </c>
      <c r="D3" s="26" t="s">
        <v>66</v>
      </c>
      <c r="E3" s="26" t="s">
        <v>61</v>
      </c>
      <c r="F3" s="26" t="s">
        <v>67</v>
      </c>
      <c r="G3" s="27" t="s">
        <v>68</v>
      </c>
    </row>
    <row r="4" spans="1:7" x14ac:dyDescent="0.3">
      <c r="A4" s="28" t="s">
        <v>69</v>
      </c>
      <c r="B4" s="29">
        <v>58932</v>
      </c>
      <c r="C4" s="29">
        <v>1839</v>
      </c>
      <c r="D4" s="29">
        <v>1742</v>
      </c>
      <c r="E4" s="29">
        <v>2057</v>
      </c>
      <c r="F4" s="29">
        <v>19282</v>
      </c>
      <c r="G4" s="30">
        <v>34012</v>
      </c>
    </row>
    <row r="5" spans="1:7" x14ac:dyDescent="0.3">
      <c r="A5" s="28" t="s">
        <v>70</v>
      </c>
      <c r="B5" s="39">
        <f t="shared" ref="B5:G5" si="0">SUM(B6:B8)</f>
        <v>25280</v>
      </c>
      <c r="C5" s="39">
        <f t="shared" si="0"/>
        <v>337</v>
      </c>
      <c r="D5" s="39">
        <f t="shared" si="0"/>
        <v>299</v>
      </c>
      <c r="E5" s="39">
        <f t="shared" si="0"/>
        <v>565</v>
      </c>
      <c r="F5" s="39">
        <f t="shared" si="0"/>
        <v>7771</v>
      </c>
      <c r="G5" s="40">
        <f t="shared" si="0"/>
        <v>16308</v>
      </c>
    </row>
    <row r="6" spans="1:7" x14ac:dyDescent="0.3">
      <c r="A6" s="31" t="s">
        <v>71</v>
      </c>
      <c r="B6" s="41">
        <v>2095</v>
      </c>
      <c r="C6" s="41">
        <v>17</v>
      </c>
      <c r="D6" s="41">
        <v>11</v>
      </c>
      <c r="E6" s="41">
        <v>19</v>
      </c>
      <c r="F6" s="41">
        <v>494</v>
      </c>
      <c r="G6" s="42">
        <v>1554</v>
      </c>
    </row>
    <row r="7" spans="1:7" x14ac:dyDescent="0.3">
      <c r="A7" s="31" t="s">
        <v>72</v>
      </c>
      <c r="B7" s="41">
        <v>4077</v>
      </c>
      <c r="C7" s="41">
        <v>69</v>
      </c>
      <c r="D7" s="41">
        <v>55</v>
      </c>
      <c r="E7" s="41">
        <v>112</v>
      </c>
      <c r="F7" s="41">
        <v>1464</v>
      </c>
      <c r="G7" s="42">
        <v>2377</v>
      </c>
    </row>
    <row r="8" spans="1:7" ht="17.25" thickBot="1" x14ac:dyDescent="0.35">
      <c r="A8" s="32" t="s">
        <v>73</v>
      </c>
      <c r="B8" s="43">
        <v>19108</v>
      </c>
      <c r="C8" s="43">
        <v>251</v>
      </c>
      <c r="D8" s="43">
        <v>233</v>
      </c>
      <c r="E8" s="43">
        <v>434</v>
      </c>
      <c r="F8" s="43">
        <v>5813</v>
      </c>
      <c r="G8" s="44">
        <v>12377</v>
      </c>
    </row>
    <row r="10" spans="1:7" ht="28.5" customHeight="1" x14ac:dyDescent="0.3"/>
    <row r="11" spans="1:7" ht="17.25" thickBot="1" x14ac:dyDescent="0.35">
      <c r="A11" s="77" t="s">
        <v>75</v>
      </c>
      <c r="B11" s="77"/>
      <c r="C11" s="77"/>
      <c r="D11" s="77"/>
      <c r="E11" s="77"/>
      <c r="F11" s="77"/>
    </row>
    <row r="12" spans="1:7" x14ac:dyDescent="0.3">
      <c r="A12" s="48" t="s">
        <v>63</v>
      </c>
      <c r="B12" s="49" t="s">
        <v>64</v>
      </c>
      <c r="C12" s="49" t="s">
        <v>81</v>
      </c>
      <c r="D12" s="49" t="s">
        <v>82</v>
      </c>
      <c r="E12" s="49" t="s">
        <v>83</v>
      </c>
      <c r="F12" s="49" t="s">
        <v>84</v>
      </c>
      <c r="G12" s="50" t="s">
        <v>76</v>
      </c>
    </row>
    <row r="13" spans="1:7" x14ac:dyDescent="0.3">
      <c r="A13" s="36" t="s">
        <v>80</v>
      </c>
      <c r="B13" s="33">
        <f>SUM(C13:F13)</f>
        <v>11984</v>
      </c>
      <c r="C13" s="33">
        <v>1997</v>
      </c>
      <c r="D13" s="33">
        <v>3500</v>
      </c>
      <c r="E13" s="33">
        <v>3500</v>
      </c>
      <c r="F13" s="33">
        <v>2987</v>
      </c>
      <c r="G13" s="46"/>
    </row>
    <row r="14" spans="1:7" ht="17.25" thickBot="1" x14ac:dyDescent="0.35">
      <c r="A14" s="37" t="s">
        <v>77</v>
      </c>
      <c r="B14" s="38">
        <f t="shared" ref="B14:B15" si="1">SUM(C14:F14)</f>
        <v>13182</v>
      </c>
      <c r="C14" s="38">
        <v>2197</v>
      </c>
      <c r="D14" s="38">
        <v>3850</v>
      </c>
      <c r="E14" s="38">
        <v>3850</v>
      </c>
      <c r="F14" s="38">
        <v>3285</v>
      </c>
      <c r="G14" s="47" t="s">
        <v>87</v>
      </c>
    </row>
    <row r="15" spans="1:7" x14ac:dyDescent="0.3">
      <c r="A15" s="34" t="s">
        <v>78</v>
      </c>
      <c r="B15" s="35">
        <f t="shared" si="1"/>
        <v>6591</v>
      </c>
      <c r="C15" s="53">
        <f>C14/2</f>
        <v>1098.5</v>
      </c>
      <c r="D15" s="35">
        <f t="shared" ref="D15:F15" si="2">D14/2</f>
        <v>1925</v>
      </c>
      <c r="E15" s="35">
        <f t="shared" si="2"/>
        <v>1925</v>
      </c>
      <c r="F15" s="35">
        <f t="shared" si="2"/>
        <v>1642.5</v>
      </c>
      <c r="G15" s="45"/>
    </row>
    <row r="16" spans="1:7" x14ac:dyDescent="0.3">
      <c r="A16" s="51"/>
    </row>
    <row r="17" spans="1:17" x14ac:dyDescent="0.3">
      <c r="A17" s="52"/>
    </row>
    <row r="18" spans="1:17" ht="17.25" thickBot="1" x14ac:dyDescent="0.35">
      <c r="B18" s="67" t="s">
        <v>90</v>
      </c>
      <c r="C18" s="67"/>
      <c r="D18" s="67"/>
      <c r="E18" s="67"/>
      <c r="F18" s="67"/>
      <c r="G18" s="66"/>
    </row>
    <row r="19" spans="1:17" x14ac:dyDescent="0.3">
      <c r="B19" s="58" t="s">
        <v>63</v>
      </c>
      <c r="C19" s="49" t="s">
        <v>64</v>
      </c>
      <c r="D19" s="59" t="s">
        <v>89</v>
      </c>
      <c r="E19" s="59" t="s">
        <v>93</v>
      </c>
      <c r="F19" s="60" t="s">
        <v>76</v>
      </c>
      <c r="G19" s="54"/>
    </row>
    <row r="20" spans="1:17" s="55" customFormat="1" ht="17.25" thickBot="1" x14ac:dyDescent="0.35">
      <c r="B20" s="63" t="s">
        <v>74</v>
      </c>
      <c r="C20" s="71">
        <f>C15</f>
        <v>1098.5</v>
      </c>
      <c r="D20" s="61">
        <v>80</v>
      </c>
      <c r="E20" s="68">
        <f>C20-D20</f>
        <v>1018.5</v>
      </c>
      <c r="F20" s="62"/>
      <c r="G20" s="57"/>
      <c r="H20" s="54"/>
      <c r="I20" s="54"/>
      <c r="J20" s="54"/>
      <c r="K20" s="54"/>
      <c r="M20" s="54"/>
      <c r="N20" s="54"/>
      <c r="O20" s="54"/>
      <c r="P20" s="54"/>
      <c r="Q20" s="54"/>
    </row>
    <row r="21" spans="1:17" s="55" customFormat="1" x14ac:dyDescent="0.3">
      <c r="B21" s="64"/>
      <c r="C21" s="72"/>
      <c r="D21" s="65"/>
      <c r="E21" s="65"/>
      <c r="F21" s="56"/>
      <c r="G21" s="57"/>
      <c r="H21" s="54"/>
      <c r="I21" s="54"/>
      <c r="J21" s="54"/>
      <c r="K21" s="54"/>
      <c r="M21" s="54"/>
      <c r="N21" s="54"/>
      <c r="O21" s="54"/>
      <c r="P21" s="54"/>
      <c r="Q21" s="54"/>
    </row>
    <row r="22" spans="1:17" s="55" customFormat="1" x14ac:dyDescent="0.3">
      <c r="C22" s="73"/>
      <c r="H22" s="57"/>
      <c r="I22" s="57"/>
      <c r="J22" s="57"/>
      <c r="K22" s="57"/>
      <c r="M22" s="57"/>
      <c r="N22" s="57"/>
      <c r="O22" s="57"/>
      <c r="P22" s="57"/>
      <c r="Q22" s="57"/>
    </row>
    <row r="23" spans="1:17" s="55" customFormat="1" ht="17.25" thickBot="1" x14ac:dyDescent="0.35">
      <c r="B23" s="67" t="s">
        <v>94</v>
      </c>
      <c r="C23" s="74"/>
      <c r="D23" s="67"/>
      <c r="E23" s="67"/>
      <c r="F23" s="67"/>
      <c r="G23" s="66"/>
    </row>
    <row r="24" spans="1:17" s="55" customFormat="1" x14ac:dyDescent="0.3">
      <c r="B24" s="58" t="s">
        <v>63</v>
      </c>
      <c r="C24" s="49" t="s">
        <v>64</v>
      </c>
      <c r="D24" s="59" t="s">
        <v>85</v>
      </c>
      <c r="E24" s="59" t="s">
        <v>86</v>
      </c>
      <c r="F24" s="60" t="s">
        <v>88</v>
      </c>
      <c r="G24" s="54"/>
    </row>
    <row r="25" spans="1:17" s="55" customFormat="1" ht="17.25" thickBot="1" x14ac:dyDescent="0.35">
      <c r="B25" s="63" t="s">
        <v>74</v>
      </c>
      <c r="C25" s="75">
        <f>E20</f>
        <v>1018.5</v>
      </c>
      <c r="D25" s="61">
        <v>39</v>
      </c>
      <c r="E25" s="61">
        <v>269</v>
      </c>
      <c r="F25" s="62">
        <f>C25-D25-E25</f>
        <v>710.5</v>
      </c>
      <c r="G25" s="57"/>
    </row>
    <row r="26" spans="1:17" s="55" customFormat="1" x14ac:dyDescent="0.3"/>
    <row r="27" spans="1:17" s="55" customFormat="1" x14ac:dyDescent="0.3"/>
    <row r="28" spans="1:17" s="55" customFormat="1" x14ac:dyDescent="0.3"/>
    <row r="29" spans="1:17" s="55" customFormat="1" x14ac:dyDescent="0.3"/>
    <row r="30" spans="1:17" s="55" customFormat="1" x14ac:dyDescent="0.3"/>
    <row r="31" spans="1:17" s="55" customFormat="1" x14ac:dyDescent="0.3"/>
  </sheetData>
  <mergeCells count="2">
    <mergeCell ref="A1:F1"/>
    <mergeCell ref="A11:F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tabSelected="1" zoomScaleNormal="100" zoomScaleSheetLayoutView="100" workbookViewId="0">
      <pane xSplit="4" ySplit="2" topLeftCell="H3" activePane="bottomRight" state="frozen"/>
      <selection pane="topRight" activeCell="E1" sqref="E1"/>
      <selection pane="bottomLeft" activeCell="A5" sqref="A5"/>
      <selection pane="bottomRight" activeCell="D5" sqref="D5"/>
    </sheetView>
  </sheetViews>
  <sheetFormatPr defaultRowHeight="13.5" x14ac:dyDescent="0.3"/>
  <cols>
    <col min="1" max="1" width="5" style="1" customWidth="1"/>
    <col min="2" max="3" width="9.625" style="2" bestFit="1" customWidth="1"/>
    <col min="4" max="4" width="10.25" style="2" customWidth="1"/>
    <col min="5" max="5" width="15.5" style="2" bestFit="1" customWidth="1"/>
    <col min="6" max="6" width="8" style="2" bestFit="1" customWidth="1"/>
    <col min="7" max="7" width="12.625" style="2" bestFit="1" customWidth="1"/>
    <col min="8" max="8" width="15" style="2" bestFit="1" customWidth="1"/>
    <col min="9" max="9" width="10" style="2" customWidth="1"/>
    <col min="10" max="10" width="18.375" style="2" customWidth="1"/>
    <col min="11" max="11" width="9.75" style="3" customWidth="1"/>
    <col min="12" max="14" width="15" style="4" customWidth="1"/>
    <col min="15" max="15" width="20.625" style="4" bestFit="1" customWidth="1"/>
    <col min="16" max="16" width="20.625" style="2" bestFit="1" customWidth="1"/>
    <col min="17" max="17" width="12.5" style="2" customWidth="1"/>
    <col min="18" max="18" width="8.75" style="2" bestFit="1" customWidth="1"/>
    <col min="19" max="19" width="16.25" style="23" customWidth="1"/>
    <col min="20" max="20" width="12.25" style="1" customWidth="1"/>
    <col min="21" max="16384" width="9" style="1"/>
  </cols>
  <sheetData>
    <row r="1" spans="1:20" s="5" customFormat="1" ht="27.75" customHeight="1" x14ac:dyDescent="0.3">
      <c r="A1" s="79" t="s">
        <v>0</v>
      </c>
      <c r="B1" s="79" t="s">
        <v>1</v>
      </c>
      <c r="C1" s="78" t="s">
        <v>96</v>
      </c>
      <c r="D1" s="79" t="s">
        <v>2</v>
      </c>
      <c r="E1" s="78" t="s">
        <v>97</v>
      </c>
      <c r="F1" s="79" t="s">
        <v>22</v>
      </c>
      <c r="G1" s="79" t="s">
        <v>4</v>
      </c>
      <c r="H1" s="78" t="s">
        <v>98</v>
      </c>
      <c r="I1" s="78" t="s">
        <v>3</v>
      </c>
      <c r="J1" s="78" t="s">
        <v>99</v>
      </c>
      <c r="K1" s="78" t="s">
        <v>55</v>
      </c>
      <c r="L1" s="78"/>
      <c r="M1" s="78"/>
      <c r="N1" s="79" t="s">
        <v>29</v>
      </c>
      <c r="O1" s="79"/>
      <c r="P1" s="80" t="s">
        <v>33</v>
      </c>
      <c r="Q1" s="81"/>
      <c r="R1" s="81"/>
      <c r="S1" s="82"/>
      <c r="T1" s="78" t="s">
        <v>56</v>
      </c>
    </row>
    <row r="2" spans="1:20" s="5" customFormat="1" ht="27" x14ac:dyDescent="0.3">
      <c r="A2" s="79"/>
      <c r="B2" s="79"/>
      <c r="C2" s="79"/>
      <c r="D2" s="79"/>
      <c r="E2" s="79"/>
      <c r="F2" s="79"/>
      <c r="G2" s="79"/>
      <c r="H2" s="79"/>
      <c r="I2" s="78"/>
      <c r="J2" s="78"/>
      <c r="K2" s="70" t="s">
        <v>23</v>
      </c>
      <c r="L2" s="69" t="s">
        <v>24</v>
      </c>
      <c r="M2" s="69" t="s">
        <v>25</v>
      </c>
      <c r="N2" s="70" t="s">
        <v>30</v>
      </c>
      <c r="O2" s="69" t="s">
        <v>31</v>
      </c>
      <c r="P2" s="6" t="s">
        <v>5</v>
      </c>
      <c r="Q2" s="6" t="s">
        <v>6</v>
      </c>
      <c r="R2" s="7" t="s">
        <v>100</v>
      </c>
      <c r="S2" s="20" t="s">
        <v>62</v>
      </c>
      <c r="T2" s="79"/>
    </row>
    <row r="3" spans="1:20" s="11" customFormat="1" x14ac:dyDescent="0.3">
      <c r="A3" s="9">
        <v>1</v>
      </c>
      <c r="B3" s="9" t="s">
        <v>21</v>
      </c>
      <c r="C3" s="9" t="s">
        <v>7</v>
      </c>
      <c r="D3" s="9" t="s">
        <v>38</v>
      </c>
      <c r="E3" s="9" t="s">
        <v>43</v>
      </c>
      <c r="F3" s="9" t="s">
        <v>95</v>
      </c>
      <c r="G3" s="8" t="s">
        <v>14</v>
      </c>
      <c r="H3" s="9" t="s">
        <v>9</v>
      </c>
      <c r="I3" s="15" t="s">
        <v>10</v>
      </c>
      <c r="J3" s="8" t="s">
        <v>54</v>
      </c>
      <c r="K3" s="9">
        <v>1</v>
      </c>
      <c r="L3" s="9" t="s">
        <v>58</v>
      </c>
      <c r="M3" s="9" t="s">
        <v>27</v>
      </c>
      <c r="N3" s="9"/>
      <c r="O3" s="10" t="s">
        <v>19</v>
      </c>
      <c r="P3" s="9" t="s">
        <v>17</v>
      </c>
      <c r="Q3" s="9" t="s">
        <v>20</v>
      </c>
      <c r="R3" s="16">
        <v>35</v>
      </c>
      <c r="S3" s="21">
        <v>2019</v>
      </c>
      <c r="T3" s="16"/>
    </row>
    <row r="4" spans="1:20" s="11" customFormat="1" ht="27" x14ac:dyDescent="0.3">
      <c r="A4" s="12">
        <v>2</v>
      </c>
      <c r="B4" s="12" t="s">
        <v>21</v>
      </c>
      <c r="C4" s="12" t="s">
        <v>8</v>
      </c>
      <c r="D4" s="12" t="s">
        <v>39</v>
      </c>
      <c r="E4" s="12" t="s">
        <v>44</v>
      </c>
      <c r="F4" s="12" t="s">
        <v>50</v>
      </c>
      <c r="G4" s="13" t="s">
        <v>15</v>
      </c>
      <c r="H4" s="12"/>
      <c r="I4" s="12" t="s">
        <v>10</v>
      </c>
      <c r="J4" s="13" t="s">
        <v>12</v>
      </c>
      <c r="K4" s="12">
        <v>3</v>
      </c>
      <c r="L4" s="12" t="s">
        <v>28</v>
      </c>
      <c r="M4" s="12" t="s">
        <v>26</v>
      </c>
      <c r="N4" s="12" t="s">
        <v>32</v>
      </c>
      <c r="O4" s="14"/>
      <c r="P4" s="12" t="s">
        <v>18</v>
      </c>
      <c r="Q4" s="12" t="s">
        <v>18</v>
      </c>
      <c r="R4" s="17"/>
      <c r="S4" s="22">
        <v>2019</v>
      </c>
      <c r="T4" s="17"/>
    </row>
    <row r="5" spans="1:20" s="11" customFormat="1" ht="27" x14ac:dyDescent="0.3">
      <c r="A5" s="12">
        <v>3</v>
      </c>
      <c r="B5" s="12" t="s">
        <v>16</v>
      </c>
      <c r="C5" s="12" t="s">
        <v>34</v>
      </c>
      <c r="D5" s="12" t="s">
        <v>37</v>
      </c>
      <c r="E5" s="12" t="s">
        <v>45</v>
      </c>
      <c r="F5" s="12" t="s">
        <v>51</v>
      </c>
      <c r="G5" s="12" t="s">
        <v>42</v>
      </c>
      <c r="H5" s="12"/>
      <c r="I5" s="12" t="s">
        <v>61</v>
      </c>
      <c r="J5" s="13" t="s">
        <v>12</v>
      </c>
      <c r="K5" s="12">
        <v>2</v>
      </c>
      <c r="L5" s="12" t="s">
        <v>59</v>
      </c>
      <c r="M5" s="12" t="s">
        <v>26</v>
      </c>
      <c r="N5" s="12"/>
      <c r="O5" s="14" t="s">
        <v>17</v>
      </c>
      <c r="P5" s="12" t="s">
        <v>18</v>
      </c>
      <c r="Q5" s="12" t="s">
        <v>20</v>
      </c>
      <c r="R5" s="17">
        <v>35</v>
      </c>
      <c r="S5" s="22">
        <v>2020</v>
      </c>
      <c r="T5" s="17"/>
    </row>
    <row r="6" spans="1:20" s="11" customFormat="1" ht="27" x14ac:dyDescent="0.3">
      <c r="A6" s="12">
        <v>4</v>
      </c>
      <c r="B6" s="12" t="s">
        <v>16</v>
      </c>
      <c r="C6" s="12" t="s">
        <v>35</v>
      </c>
      <c r="D6" s="12" t="s">
        <v>40</v>
      </c>
      <c r="E6" s="12" t="s">
        <v>46</v>
      </c>
      <c r="F6" s="12" t="s">
        <v>49</v>
      </c>
      <c r="G6" s="12" t="s">
        <v>52</v>
      </c>
      <c r="H6" s="12" t="s">
        <v>48</v>
      </c>
      <c r="I6" s="12" t="s">
        <v>10</v>
      </c>
      <c r="J6" s="13" t="s">
        <v>12</v>
      </c>
      <c r="K6" s="12">
        <v>7</v>
      </c>
      <c r="L6" s="12" t="s">
        <v>28</v>
      </c>
      <c r="M6" s="12" t="s">
        <v>26</v>
      </c>
      <c r="N6" s="12"/>
      <c r="O6" s="14" t="s">
        <v>19</v>
      </c>
      <c r="P6" s="12" t="s">
        <v>18</v>
      </c>
      <c r="Q6" s="12" t="s">
        <v>20</v>
      </c>
      <c r="R6" s="17">
        <v>35</v>
      </c>
      <c r="S6" s="22">
        <v>2019</v>
      </c>
      <c r="T6" s="18" t="s">
        <v>57</v>
      </c>
    </row>
    <row r="7" spans="1:20" s="11" customFormat="1" ht="27" x14ac:dyDescent="0.3">
      <c r="A7" s="12">
        <v>5</v>
      </c>
      <c r="B7" s="12" t="s">
        <v>16</v>
      </c>
      <c r="C7" s="12" t="s">
        <v>36</v>
      </c>
      <c r="D7" s="12" t="s">
        <v>41</v>
      </c>
      <c r="E7" s="12" t="s">
        <v>47</v>
      </c>
      <c r="F7" s="12" t="s">
        <v>91</v>
      </c>
      <c r="G7" s="12" t="s">
        <v>53</v>
      </c>
      <c r="H7" s="12"/>
      <c r="I7" s="12" t="s">
        <v>11</v>
      </c>
      <c r="J7" s="12" t="s">
        <v>13</v>
      </c>
      <c r="K7" s="12">
        <v>1</v>
      </c>
      <c r="L7" s="12" t="s">
        <v>28</v>
      </c>
      <c r="M7" s="12" t="s">
        <v>26</v>
      </c>
      <c r="N7" s="12"/>
      <c r="O7" s="14" t="s">
        <v>19</v>
      </c>
      <c r="P7" s="14" t="s">
        <v>19</v>
      </c>
      <c r="Q7" s="12" t="s">
        <v>20</v>
      </c>
      <c r="R7" s="17">
        <v>35</v>
      </c>
      <c r="S7" s="22">
        <v>2019</v>
      </c>
      <c r="T7" s="17"/>
    </row>
    <row r="8" spans="1:20" s="11" customFormat="1" ht="27" x14ac:dyDescent="0.3">
      <c r="A8" s="12">
        <v>6</v>
      </c>
      <c r="B8" s="12" t="s">
        <v>16</v>
      </c>
      <c r="C8" s="12" t="s">
        <v>36</v>
      </c>
      <c r="D8" s="12" t="s">
        <v>41</v>
      </c>
      <c r="E8" s="12" t="s">
        <v>47</v>
      </c>
      <c r="F8" s="12" t="s">
        <v>91</v>
      </c>
      <c r="G8" s="12" t="s">
        <v>53</v>
      </c>
      <c r="H8" s="12"/>
      <c r="I8" s="12" t="s">
        <v>11</v>
      </c>
      <c r="J8" s="12" t="s">
        <v>13</v>
      </c>
      <c r="K8" s="12">
        <v>2</v>
      </c>
      <c r="L8" s="12" t="s">
        <v>28</v>
      </c>
      <c r="M8" s="12" t="s">
        <v>26</v>
      </c>
      <c r="N8" s="12"/>
      <c r="O8" s="14" t="s">
        <v>19</v>
      </c>
      <c r="P8" s="14" t="s">
        <v>19</v>
      </c>
      <c r="Q8" s="12" t="s">
        <v>20</v>
      </c>
      <c r="R8" s="17">
        <v>35</v>
      </c>
      <c r="S8" s="22">
        <v>2019</v>
      </c>
      <c r="T8" s="17"/>
    </row>
    <row r="9" spans="1:20" s="11" customFormat="1" ht="27" x14ac:dyDescent="0.3">
      <c r="A9" s="12">
        <v>7</v>
      </c>
      <c r="B9" s="12" t="s">
        <v>16</v>
      </c>
      <c r="C9" s="12" t="s">
        <v>36</v>
      </c>
      <c r="D9" s="12" t="s">
        <v>41</v>
      </c>
      <c r="E9" s="12" t="s">
        <v>47</v>
      </c>
      <c r="F9" s="12" t="s">
        <v>91</v>
      </c>
      <c r="G9" s="12" t="s">
        <v>53</v>
      </c>
      <c r="H9" s="12"/>
      <c r="I9" s="12" t="s">
        <v>11</v>
      </c>
      <c r="J9" s="12" t="s">
        <v>13</v>
      </c>
      <c r="K9" s="19">
        <v>3</v>
      </c>
      <c r="L9" s="12" t="s">
        <v>28</v>
      </c>
      <c r="M9" s="12" t="s">
        <v>60</v>
      </c>
      <c r="N9" s="12"/>
      <c r="O9" s="14" t="s">
        <v>19</v>
      </c>
      <c r="P9" s="14" t="s">
        <v>19</v>
      </c>
      <c r="Q9" s="12" t="s">
        <v>20</v>
      </c>
      <c r="R9" s="17">
        <v>35</v>
      </c>
      <c r="S9" s="22">
        <v>2019</v>
      </c>
      <c r="T9" s="17"/>
    </row>
    <row r="10" spans="1:20" ht="27" x14ac:dyDescent="0.3">
      <c r="A10" s="12">
        <v>8</v>
      </c>
      <c r="B10" s="12" t="s">
        <v>16</v>
      </c>
      <c r="C10" s="12" t="s">
        <v>36</v>
      </c>
      <c r="D10" s="12" t="s">
        <v>41</v>
      </c>
      <c r="E10" s="12" t="s">
        <v>47</v>
      </c>
      <c r="F10" s="12" t="s">
        <v>91</v>
      </c>
      <c r="G10" s="12" t="s">
        <v>53</v>
      </c>
      <c r="H10" s="12"/>
      <c r="I10" s="12" t="s">
        <v>11</v>
      </c>
      <c r="J10" s="12" t="s">
        <v>13</v>
      </c>
      <c r="K10" s="19">
        <v>4</v>
      </c>
      <c r="L10" s="12" t="s">
        <v>28</v>
      </c>
      <c r="M10" s="12" t="s">
        <v>60</v>
      </c>
      <c r="N10" s="12"/>
      <c r="O10" s="14" t="s">
        <v>19</v>
      </c>
      <c r="P10" s="14" t="s">
        <v>19</v>
      </c>
      <c r="Q10" s="12" t="s">
        <v>20</v>
      </c>
      <c r="R10" s="17">
        <v>35</v>
      </c>
      <c r="S10" s="22">
        <v>2020</v>
      </c>
      <c r="T10" s="17"/>
    </row>
    <row r="11" spans="1:20" ht="27" x14ac:dyDescent="0.3">
      <c r="A11" s="12">
        <v>9</v>
      </c>
      <c r="B11" s="12" t="s">
        <v>16</v>
      </c>
      <c r="C11" s="12" t="s">
        <v>36</v>
      </c>
      <c r="D11" s="12" t="s">
        <v>41</v>
      </c>
      <c r="E11" s="12" t="s">
        <v>47</v>
      </c>
      <c r="F11" s="12" t="s">
        <v>91</v>
      </c>
      <c r="G11" s="12" t="s">
        <v>53</v>
      </c>
      <c r="H11" s="12"/>
      <c r="I11" s="12" t="s">
        <v>11</v>
      </c>
      <c r="J11" s="12" t="s">
        <v>13</v>
      </c>
      <c r="K11" s="19">
        <v>5</v>
      </c>
      <c r="L11" s="12" t="s">
        <v>28</v>
      </c>
      <c r="M11" s="12" t="s">
        <v>60</v>
      </c>
      <c r="N11" s="12"/>
      <c r="O11" s="14" t="s">
        <v>19</v>
      </c>
      <c r="P11" s="14" t="s">
        <v>19</v>
      </c>
      <c r="Q11" s="12" t="s">
        <v>20</v>
      </c>
      <c r="R11" s="17">
        <v>35</v>
      </c>
      <c r="S11" s="22">
        <v>2020</v>
      </c>
      <c r="T11" s="17"/>
    </row>
    <row r="12" spans="1:20" ht="27" x14ac:dyDescent="0.3">
      <c r="A12" s="12">
        <v>10</v>
      </c>
      <c r="B12" s="12" t="s">
        <v>16</v>
      </c>
      <c r="C12" s="12" t="s">
        <v>36</v>
      </c>
      <c r="D12" s="12" t="s">
        <v>41</v>
      </c>
      <c r="E12" s="12" t="s">
        <v>47</v>
      </c>
      <c r="F12" s="12" t="s">
        <v>91</v>
      </c>
      <c r="G12" s="12" t="s">
        <v>53</v>
      </c>
      <c r="H12" s="12"/>
      <c r="I12" s="12" t="s">
        <v>11</v>
      </c>
      <c r="J12" s="12" t="s">
        <v>13</v>
      </c>
      <c r="K12" s="19">
        <v>7</v>
      </c>
      <c r="L12" s="12" t="s">
        <v>28</v>
      </c>
      <c r="M12" s="12" t="s">
        <v>92</v>
      </c>
      <c r="N12" s="12"/>
      <c r="O12" s="14" t="s">
        <v>19</v>
      </c>
      <c r="P12" s="14" t="s">
        <v>19</v>
      </c>
      <c r="Q12" s="12" t="s">
        <v>20</v>
      </c>
      <c r="R12" s="17">
        <v>35</v>
      </c>
      <c r="S12" s="22">
        <v>2020</v>
      </c>
      <c r="T12" s="17"/>
    </row>
    <row r="13" spans="1:20" ht="27" x14ac:dyDescent="0.3">
      <c r="A13" s="12">
        <v>11</v>
      </c>
      <c r="B13" s="12" t="s">
        <v>16</v>
      </c>
      <c r="C13" s="12" t="s">
        <v>36</v>
      </c>
      <c r="D13" s="12" t="s">
        <v>41</v>
      </c>
      <c r="E13" s="12" t="s">
        <v>47</v>
      </c>
      <c r="F13" s="12" t="s">
        <v>91</v>
      </c>
      <c r="G13" s="12" t="s">
        <v>53</v>
      </c>
      <c r="H13" s="12"/>
      <c r="I13" s="12" t="s">
        <v>11</v>
      </c>
      <c r="J13" s="12" t="s">
        <v>13</v>
      </c>
      <c r="K13" s="19">
        <v>8</v>
      </c>
      <c r="L13" s="12" t="s">
        <v>28</v>
      </c>
      <c r="M13" s="12" t="s">
        <v>60</v>
      </c>
      <c r="N13" s="12"/>
      <c r="O13" s="14" t="s">
        <v>19</v>
      </c>
      <c r="P13" s="14" t="s">
        <v>19</v>
      </c>
      <c r="Q13" s="12" t="s">
        <v>20</v>
      </c>
      <c r="R13" s="17">
        <v>35</v>
      </c>
      <c r="S13" s="22">
        <v>2020</v>
      </c>
      <c r="T13" s="17"/>
    </row>
    <row r="14" spans="1:20" ht="27" x14ac:dyDescent="0.3">
      <c r="A14" s="12">
        <v>12</v>
      </c>
      <c r="B14" s="12" t="s">
        <v>16</v>
      </c>
      <c r="C14" s="12" t="s">
        <v>36</v>
      </c>
      <c r="D14" s="12" t="s">
        <v>41</v>
      </c>
      <c r="E14" s="12" t="s">
        <v>47</v>
      </c>
      <c r="F14" s="12" t="s">
        <v>91</v>
      </c>
      <c r="G14" s="12" t="s">
        <v>53</v>
      </c>
      <c r="H14" s="12"/>
      <c r="I14" s="12" t="s">
        <v>11</v>
      </c>
      <c r="J14" s="12" t="s">
        <v>13</v>
      </c>
      <c r="K14" s="19">
        <v>10</v>
      </c>
      <c r="L14" s="12" t="s">
        <v>28</v>
      </c>
      <c r="M14" s="12" t="s">
        <v>60</v>
      </c>
      <c r="N14" s="12"/>
      <c r="O14" s="14" t="s">
        <v>19</v>
      </c>
      <c r="P14" s="14" t="s">
        <v>19</v>
      </c>
      <c r="Q14" s="12" t="s">
        <v>20</v>
      </c>
      <c r="R14" s="17">
        <v>35</v>
      </c>
      <c r="S14" s="22">
        <v>2021</v>
      </c>
      <c r="T14" s="17"/>
    </row>
  </sheetData>
  <autoFilter ref="A2:R8"/>
  <mergeCells count="14">
    <mergeCell ref="H1:H2"/>
    <mergeCell ref="F1:F2"/>
    <mergeCell ref="G1:G2"/>
    <mergeCell ref="E1:E2"/>
    <mergeCell ref="A1:A2"/>
    <mergeCell ref="B1:B2"/>
    <mergeCell ref="C1:C2"/>
    <mergeCell ref="D1:D2"/>
    <mergeCell ref="K1:M1"/>
    <mergeCell ref="N1:O1"/>
    <mergeCell ref="T1:T2"/>
    <mergeCell ref="I1:I2"/>
    <mergeCell ref="J1:J2"/>
    <mergeCell ref="P1:S1"/>
  </mergeCells>
  <phoneticPr fontId="2" type="noConversion"/>
  <pageMargins left="0.39370078740157483" right="0.39370078740157483" top="0.47244094488188981" bottom="0.39370078740157483" header="0.11811023622047245" footer="0.11811023622047245"/>
  <pageSetup paperSize="9" scale="77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참고사항</vt:lpstr>
      <vt:lpstr>총 수요조사(서식)</vt:lpstr>
      <vt:lpstr>'총 수요조사(서식)'!Print_Area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2017ATEC</dc:creator>
  <cp:lastModifiedBy>2017ATEC</cp:lastModifiedBy>
  <dcterms:created xsi:type="dcterms:W3CDTF">2019-05-15T08:05:42Z</dcterms:created>
  <dcterms:modified xsi:type="dcterms:W3CDTF">2019-05-17T05:19:07Z</dcterms:modified>
</cp:coreProperties>
</file>